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</sheets>
  <definedNames>
    <definedName name="_xlnm.Print_Area" localSheetId="0">'Лист1'!$B$1:$CA$198</definedName>
  </definedNames>
  <calcPr fullCalcOnLoad="1"/>
</workbook>
</file>

<file path=xl/sharedStrings.xml><?xml version="1.0" encoding="utf-8"?>
<sst xmlns="http://schemas.openxmlformats.org/spreadsheetml/2006/main" count="640" uniqueCount="348">
  <si>
    <t xml:space="preserve">       </t>
  </si>
  <si>
    <t>Коды бюджетной классификации</t>
  </si>
  <si>
    <t>01.01.06г.</t>
  </si>
  <si>
    <t>01</t>
  </si>
  <si>
    <t>04</t>
  </si>
  <si>
    <t>08</t>
  </si>
  <si>
    <t>Гл.3,ст.14,п.1</t>
  </si>
  <si>
    <t>Начальник финансового отдела</t>
  </si>
  <si>
    <t>0</t>
  </si>
  <si>
    <t>012</t>
  </si>
  <si>
    <t>001</t>
  </si>
  <si>
    <t>013</t>
  </si>
  <si>
    <t>14</t>
  </si>
  <si>
    <t>01.01.08г.</t>
  </si>
  <si>
    <t>№8,пр.№18</t>
  </si>
  <si>
    <t>Вид обязательства</t>
  </si>
  <si>
    <t>Раздел 2. Расходные обязательства, введение, установление, финансовое обеспечение и исполнение которых осуществляется органами самоуправления муниципального района</t>
  </si>
  <si>
    <t>Раздел 3. Расходныен обязательства, введение, установление и финансовое обеспечение которых осуществляется федеральными госудрственными органами власти, исполнение - органами местного самоупрпвления муниципального района</t>
  </si>
  <si>
    <t>Раздел 5. Расходные обязательства бюджетов поселений, переданные на исполнение в бюджет муниципального района</t>
  </si>
  <si>
    <t>Раздел 1. Расходные обязательства поселения, вводимые федеральными Законами, финансовое обеспечение и исполнение которых осуществляется поселением</t>
  </si>
  <si>
    <t>Раздел 4.  Расходные обязательства, введение, установление и финансовое обеспечение которых осуществляется органами государственной власти Краснодарского края, исполнение - органами местного самоуправления</t>
  </si>
  <si>
    <t>Решение Совета «О бюджете Братского сельского поселение Усть-Лабинского района на 2008г.» от 28.11.07г.</t>
  </si>
  <si>
    <t>№6,пр.№33</t>
  </si>
  <si>
    <t>Глава 3,ст.14,п.8</t>
  </si>
  <si>
    <t>Решение Совета «Бюджет Братского сельского поселение Усть-Лабинского района на 2009г.» от 28.11.08г.</t>
  </si>
  <si>
    <t>№8, пр.№33</t>
  </si>
  <si>
    <t xml:space="preserve">Решение Совета "Обеспечение пожарной, антитеррористической безопасности и безопасности людей на водных объектах на территории Братского сельского поселения 2008г.-2010 годы" 12.03.08г.
</t>
  </si>
  <si>
    <t>№6,пр.№22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</si>
  <si>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</si>
  <si>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</si>
  <si>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</si>
  <si>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</si>
  <si>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</si>
  <si>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Решение Совета "Обеспечение пожарной, антитеррористической безопасности и безопасности людей при ЧС природного, техногенного, эпизоотического и эпидемического характера на территории Братского сельского поселения 2009 год" 28.11.2008</t>
  </si>
  <si>
    <t>Глава3ст.14п.7.1</t>
  </si>
  <si>
    <t>ФЗ от06.10.03г.№131 "Об общих принципах организации самоуправления в РФ"</t>
  </si>
  <si>
    <t>№5,пр.№22 п.2</t>
  </si>
  <si>
    <t>№5,пр.№38 п.2</t>
  </si>
  <si>
    <t>№2,пр.№38</t>
  </si>
  <si>
    <t>Решение Совета "О внесении изменений в решение Совета "Бюджет Братского сельског поселения Усть-Лабинского района на 2009" от 12.02.09г.</t>
  </si>
  <si>
    <t>Гл.2,ст.8,п.1</t>
  </si>
  <si>
    <t>Решение Совета "О принятии Устава Братского сельского поселения Усть-Лабинского района" от 28.11.08г.</t>
  </si>
  <si>
    <t>Гл.2,ст.8,п.8</t>
  </si>
  <si>
    <t>Гл.2,ст.8,п.9</t>
  </si>
  <si>
    <t>№2, пр.№38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</si>
  <si>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РФ</t>
  </si>
  <si>
    <t>Реестр расходных обязательств  Александровскогосельского поселения Усть-Лабинского района</t>
  </si>
  <si>
    <t>Постановление главы Александровского сельского поселения Усть-Лабинского района "О мерах по реализации Закона Краснодарского края от 23 июля 2003года №608-КЗ "Об административных правонарушениях" на территории Александровского сельского поселения Усть-Лабинского района" от 22.03.2007г</t>
  </si>
  <si>
    <t>№33</t>
  </si>
  <si>
    <t>Решение Совета «О согласовании создания муниципального учреждения культуры "Александровская  сельская библиотека" Александровского сельского поселения Усть-Лабинского района от 22.11.2007г</t>
  </si>
  <si>
    <t>№6,  пр.№31</t>
  </si>
  <si>
    <t>№99, п.5</t>
  </si>
  <si>
    <t>Постановление главы Александровского сельского поселения "О введении отраслевых систем оплаты труда работников муниципальных учреждений культуры Александровского сельского поселения Усть-Лабинского района" от 28.11.2008г</t>
  </si>
  <si>
    <t>Решение Совета «О согласовании создания муниципального учреждения "Спортивный центр "Вега" Александровского сельского поселения Усть-Лабинского района от 22.11.2007г</t>
  </si>
  <si>
    <t>Постановление главы Александровского сельского поселения "О введении отраслевой системы оплаты труда работников муниципального учреждения физической культуры и спорту Александровского сельского поселения Усть-Лабинского района" от 01.12.2008г</t>
  </si>
  <si>
    <t>Решение Совета "О принятии Устава Александровского сельского поселения Усть-Лабинского района" от 06.12.05г.№ 1 пр.5</t>
  </si>
  <si>
    <t>№1 пр№4</t>
  </si>
  <si>
    <t>Решение Совета "Об учреждении администрации правами юридического лица" от 25.11.05г,</t>
  </si>
  <si>
    <t>Глава Александровского сельского поселения</t>
  </si>
  <si>
    <t>№51</t>
  </si>
  <si>
    <t>Решение Совета "О передаче полномочий органов местного самоуправления поселения муниципальному образованию Усть-Лабинский район " от 15.12.2009г</t>
  </si>
  <si>
    <t>б/н</t>
  </si>
  <si>
    <t>01.01.2011 31.12.2011</t>
  </si>
  <si>
    <t>Решение Совета "Об утверждении МЦП "Обеспечение первичных мер пожарной безопачности на территории Александровского сельского поселения Усть-Лабинского района"</t>
  </si>
  <si>
    <t>№6    пр.№14</t>
  </si>
  <si>
    <t>номер статьи,части,пункта,подпункта,абзаца</t>
  </si>
  <si>
    <t>Наименование и реквизиты нормативного правового акта</t>
  </si>
  <si>
    <t xml:space="preserve">Формирование, утверждение, исполнение бюджета и контроль за исполнение данного бюджета.                                              </t>
  </si>
  <si>
    <t>Раздел подраздел</t>
  </si>
  <si>
    <t>0102</t>
  </si>
  <si>
    <t>0104</t>
  </si>
  <si>
    <t>0503</t>
  </si>
  <si>
    <t>№103</t>
  </si>
  <si>
    <t>№105</t>
  </si>
  <si>
    <t>0801</t>
  </si>
  <si>
    <t>№104</t>
  </si>
  <si>
    <t>Постановление главы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"Спортивный центр "Вега"  Александровского  сельского поселения Усть-Лабинского района " от 17.12.2010г</t>
  </si>
  <si>
    <t>№106</t>
  </si>
  <si>
    <t>Постановление главы Александровского сельского поселения Усть-Лабинского района от 31.12.2010г "Об утверждении штатного расписания Муниципального казенного учреждения "Спортивный центр" Вега" Александровского сельского поселения Усть-Лабинского района</t>
  </si>
  <si>
    <t>1101</t>
  </si>
  <si>
    <t>0310</t>
  </si>
  <si>
    <t>0309</t>
  </si>
  <si>
    <t>0203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</si>
  <si>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от 18.12.2009г</t>
  </si>
  <si>
    <t>0412</t>
  </si>
  <si>
    <t>0113</t>
  </si>
  <si>
    <t xml:space="preserve">Всего: </t>
  </si>
  <si>
    <t>№89</t>
  </si>
  <si>
    <t>№99 п.5</t>
  </si>
  <si>
    <t>№7 пр 31</t>
  </si>
  <si>
    <t>№102 п.4</t>
  </si>
  <si>
    <t>бн</t>
  </si>
  <si>
    <t>0502</t>
  </si>
  <si>
    <t>№3 пр№15</t>
  </si>
  <si>
    <t>№109</t>
  </si>
  <si>
    <t>0505</t>
  </si>
  <si>
    <t>Решение Совета "Об утверждении Положений о дополнительном материальном обеспечении лиц, замещавших выборные муниципальные должности и должности муниципальной службы Александровского сельского поселения Усть-Лабинского района и о муниципальной поддержке отдельных категорий работников Александровского сельского поселения Усть-Лабинского района"</t>
  </si>
  <si>
    <t>Постановление администрации Александровского сельского поселения Усть-Лабинского района "Об изменении типа муниципальных учреждений в целях создания муниципальных казенных учреждений Александровского сельского поселения Усть-Лабинского района"</t>
  </si>
  <si>
    <t>Постановление администрации Александровского сельского поселения Усть-Лабинского района "О создании муниципального казенного учреждения культуры путем изменения типа организационно-правовой формы муниципального учреждения культуры "Александровская сельская библиотека" Александровского сельского поселения Усть-Лабинского района</t>
  </si>
  <si>
    <t>№83</t>
  </si>
  <si>
    <t>Постановление главы «О  создании муниципального учреждения культуры "Александровская  сельская библиотека" Александровского сельского поселения Усть-Лабинского района</t>
  </si>
  <si>
    <t>Решение Совета Александровского сельского поселения Усть-Лабинского района  «О согласовании создания муниципального учреждения культуры " КДЦ "Александровский"  Александровского сельского поселения Усть-Лабинского района от 14.12.2006г</t>
  </si>
  <si>
    <t>№1 пр№18</t>
  </si>
  <si>
    <t>Постановление главы Александровского сельского поселения Усть-Лабинского района  «О создании муниципального учреждения культуры " КДЦ "Александровский"  Александровского сельского поселения Усть-Лабинского района</t>
  </si>
  <si>
    <t>Постановление администрации Александровского сельского поселения Усть-Лабинского района " Об изменении типа муниципальных учреждений в целях создания муниципальных казенных   учреждений  Александровского  сельского поселения Усть-Лабинского района " от 13.12.2010г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</si>
  <si>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"Культурно-Досуговый центр "Александровский"  Александровского  сельского поселения Усть-Лабинского района " от 17.12.2010г</t>
  </si>
  <si>
    <t>Постановление главы «О  создании муниципального учреждения "Спортивный центр "Вега" Александровского сельского поселения Усть-Лабинского района</t>
  </si>
  <si>
    <t>№84</t>
  </si>
  <si>
    <t>Постановление администрации Александровского сельского поселения Усть-Лабинского района " О создании муниципального казенного учреждения культуры путем изменения типа организационно-правовой формы муниципального учреждения культуры "Спортивный центр "Вега"  Александровского  сельского поселения Усть-Лабинского района " от 17.12.2010г</t>
  </si>
  <si>
    <t xml:space="preserve">Постановление главы Александровского сельского поселения Усть-Лабинского района  Об утверждении Положения "Об организации и осуществлению первичного вонского учета граждан на территории Александровского с/п  Усть-Лабинского района" </t>
  </si>
  <si>
    <t>0409</t>
  </si>
  <si>
    <t>0707</t>
  </si>
  <si>
    <t>0111</t>
  </si>
  <si>
    <t xml:space="preserve"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муниципальной   службы  "  </t>
  </si>
  <si>
    <t>№3 пр37</t>
  </si>
  <si>
    <t>Распоряжение администрации Александровского сельского поселения Усть-Лабинского района  "Об утверждении штатного расписания администрации Александровского сельского поселения Усть-Лабинского района"</t>
  </si>
  <si>
    <t>№7 пр №39</t>
  </si>
  <si>
    <t>№3 пр№37</t>
  </si>
  <si>
    <t>0106</t>
  </si>
  <si>
    <t>Нормативное правовое регулирование, определяющее финансовое обеспечение и порядок расходования средств</t>
  </si>
  <si>
    <t>Решение Совета "Об оплате оплаты труда работников Александровского сельского поселения Усть-Лабинского района, замещающих должности, не являющиеся должностями муниципалной службы"    от 24.08.2012г</t>
  </si>
  <si>
    <t>Решение Совета "Об утверждении структуры администрации Александровского сельского поселения Усть-Лабинского района" от 23.12.2013г</t>
  </si>
  <si>
    <t>№11  пр №55</t>
  </si>
  <si>
    <t>Решение Совета "Об оплате оплаты труда лиц, замещающих муниципальные должности и должности муниципальной службы в администрации Александровского сельского поселения Усть-Лабинского района"   от 29.10.2012г</t>
  </si>
  <si>
    <t xml:space="preserve"> </t>
  </si>
  <si>
    <t>7.00.00.0.00.</t>
  </si>
  <si>
    <t>7.01.00.0.00</t>
  </si>
  <si>
    <t>7.04.00.0.000</t>
  </si>
  <si>
    <t>7.04.01.0.000</t>
  </si>
  <si>
    <t>№64р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</si>
  <si>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"КДЦ" Александровский"  Александровского  сельского поселения Усть-Лабинского района " от 14.10.2015г</t>
  </si>
  <si>
    <t>№145</t>
  </si>
  <si>
    <t>Решение Совета "Об утверждении  Положения об административной комиссии при администрации Александровского сельского поселения Усть-Лабинского района от 29.06.2015г</t>
  </si>
  <si>
    <t>№3,   пр.№15</t>
  </si>
  <si>
    <t>240</t>
  </si>
  <si>
    <t>310</t>
  </si>
  <si>
    <t>850</t>
  </si>
  <si>
    <t>540</t>
  </si>
  <si>
    <t>120</t>
  </si>
  <si>
    <t>110</t>
  </si>
  <si>
    <t>870</t>
  </si>
  <si>
    <t>Соглашение о предоставлении бюджету Александровского сельского поселения Усть-Лабинского района  субвенциии на 2017 год  на осуществлению  полномочий по  первичному воинскому учету на территориях, где отсутствуют военные комиссариаты</t>
  </si>
  <si>
    <t>№243</t>
  </si>
  <si>
    <t>Постановление администрации Александровского сельского поселения Усть-Лабинского района"Об утверждении ВЦП "Социальная поддержка отдельных категорий населения Александровского сельского поселения Усть-Лабинского района на 2017год" от 07.12.2016</t>
  </si>
  <si>
    <t>№240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</si>
  <si>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2017г" от 07.12.2016г</t>
  </si>
  <si>
    <t>№236</t>
  </si>
  <si>
    <t>№18</t>
  </si>
  <si>
    <t xml:space="preserve">Постановление администрации Александровского сельского поселения Усть-Лабинского района  "О внесении изменений в постановление администрации Александровского сельского поселения Усть-Лабинского района от 07.12.2016г № 238 «Об утверждении ведомственной целевой программы 
«Кадровое обеспечение сферы культуры Александровского сельского поселения Усть-Лабинского района» на 2017 год»
</t>
  </si>
  <si>
    <t>№238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</si>
  <si>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08.07.2016г</t>
  </si>
  <si>
    <t xml:space="preserve"> №172</t>
  </si>
  <si>
    <t>№213</t>
  </si>
  <si>
    <t>Постановление ЗСК "Об итогах краевого конкурса на звание "Лучший орган территориального общественного самоуправления" в 2016 году</t>
  </si>
  <si>
    <t>№235</t>
  </si>
  <si>
    <t xml:space="preserve"> "Об утверждении ВЦП "Мероприятия по повышению безопасности дорожного движения в  Александровском сельском поселении Усть-Лабинского района на 2017год" от 07.12.2016г.</t>
  </si>
  <si>
    <t xml:space="preserve">Соглашение о предоставлении бюджету Александровского сельского поселения Усть-Лабинского района  субвенциии на 2017 год  на осуществлению отдельных государственных полномочий по образованию и организации деятельности административных комиссий  </t>
  </si>
  <si>
    <t>№237</t>
  </si>
  <si>
    <t>Постановление администрации Александровского сельского поселения Усть-Лабинского района "Об утверждении ВЦП "Развитие муниципальной службы в Александровском сельском поселении Усть-Лабинского района в 2017году" от 07.12.2016г</t>
  </si>
  <si>
    <t>№239</t>
  </si>
  <si>
    <t xml:space="preserve">Об утверждении ВЦП "Информационное освещение деятельности органов местного самоуправления  Александровского сельского поселения Усть-Лабинского района на 2017 год" от 07.12.2016г </t>
  </si>
  <si>
    <t>№241</t>
  </si>
  <si>
    <t>Об утверждении ведомственной целевой программы "Противодействия коррупции в Александровском сельском поселении Усть-Лабинского района" на 2017г." от 07.12.2016г</t>
  </si>
  <si>
    <t>№244</t>
  </si>
  <si>
    <t>Об утверждении ведомственной целевой программы "Доступная среда жизнедеятельности инвалидов и иных маломобильных групп населения в Александровском сельском поселении Усть-Лабинского района" на 2017г." от 07.12.2016г</t>
  </si>
  <si>
    <t>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2017 год от 28.10.2016г</t>
  </si>
  <si>
    <t>№214</t>
  </si>
  <si>
    <t>№190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</si>
  <si>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29.08.2016г</t>
  </si>
  <si>
    <t>Постановление администрации Александровского сельского поселения Усть-Лабинского района  "Об утверждении муниципальной целевой программы "Кадровое обеспечение сферы культуры Александровского сельского поселения Усть-Лабинского района" от 07.12.2016г</t>
  </si>
  <si>
    <t>Глава Александровского сельского поселения Усть-Лабинского района                                                                            Склярова О.В.</t>
  </si>
  <si>
    <t>Начальник финансового отдела                                                                                                                                                        Репина Г.А.</t>
  </si>
  <si>
    <t>Постановление администрации "Об утверждении Положений о порядке предоставления дополнительного материального обеспечения лицам, замещавшим выборные муниципальные должности и должности муниципальной службы Александровского сельского поселения Усть-Лабинского района и  пособия отдельным категориям работников Александровского сельского поселения Усть-Лабинского района"</t>
  </si>
  <si>
    <t>2213-П</t>
  </si>
  <si>
    <t>7.03.00.0.000</t>
  </si>
  <si>
    <t>Расходные обязательства, возникшие  в  результате принятия  нормативных правовых актов   сельского поселения, заключения договоров (соглашений)  в рамках  реализации  вопросов местного значения  сельского поселения, всего</t>
  </si>
  <si>
    <t>п.1.1</t>
  </si>
  <si>
    <t>7.05.00.0.000</t>
  </si>
  <si>
    <t>Расходные обязательства, возникшие в результате принятия  нормативных правовых актов  сельского  поселения, заключения соглашений, предусматривающих предоставление межбюджетных трансфертов из бюджета сельского  поселения другим бюджетам бюджетной системы Российской Федерации, всего</t>
  </si>
  <si>
    <t>7.02.00.0.000</t>
  </si>
  <si>
    <t>7.02.00.0.001</t>
  </si>
  <si>
    <t>Дата документа</t>
  </si>
  <si>
    <t>Срок действия</t>
  </si>
  <si>
    <t xml:space="preserve">Дата вступления в силу </t>
  </si>
  <si>
    <t>Указы Президента РФ</t>
  </si>
  <si>
    <t>400 "Капитальные вложения в объекты государственной (муниципальной) собственности"</t>
  </si>
  <si>
    <t>243 "Закупка товаров, работ, услуг в целях капитального ремонта государственного (муниципаьного) имущества"</t>
  </si>
  <si>
    <t xml:space="preserve"> 200 "Закупка товаров, работ и услуг для обеспечения государственных (муниципальных) нужд"</t>
  </si>
  <si>
    <t>300 "Социальное обеспечение и иные выплаты населению"</t>
  </si>
  <si>
    <t>880 "Специальные расходы"</t>
  </si>
  <si>
    <t>610 "Субсидии бюджетным учреждениям"</t>
  </si>
  <si>
    <t>620 "Субсидии автономным учреждениям"</t>
  </si>
  <si>
    <t>Расходы, связанные с приобретением (изготовлением) объектов, относящихся к основным средствам по видам:</t>
  </si>
  <si>
    <t>Расходы автономных и бюджетных учреждений на приобретение (изготовление) объектов, относящихся к основным средствам, за счет средств субсидий, предоставляемых органами государственной власти субъекта РФ (органами местного самоуправления) по видам расходов:</t>
  </si>
  <si>
    <t>Расходы на закупку автономными и бюджетными учреждениями товаров, работ, услуг в целях капитального ремонта государственного (муниципального) имущества, за счет средств субсидий, предоставляемых органами государственной власти субъекта РФ (органами местного самоуправления) по видам расходов:</t>
  </si>
  <si>
    <t>В том числе:</t>
  </si>
  <si>
    <t>2020 год</t>
  </si>
  <si>
    <t>2019 год</t>
  </si>
  <si>
    <t>Администрация Александровского сельского поселения Усть-Лабинского района</t>
  </si>
  <si>
    <t xml:space="preserve"> бессрочно</t>
  </si>
  <si>
    <t>бессрочно</t>
  </si>
  <si>
    <t>бесрочно</t>
  </si>
  <si>
    <t xml:space="preserve"> бесрочно</t>
  </si>
  <si>
    <t>на 1 марта  2018 года</t>
  </si>
  <si>
    <t>Отчетный период 2017 год</t>
  </si>
  <si>
    <t>В том числе (факт 2017 год) :</t>
  </si>
  <si>
    <t>2018 год (план на 01.03.2018г)</t>
  </si>
  <si>
    <t>2021 год</t>
  </si>
  <si>
    <t xml:space="preserve"> "Об утверждении ВЦП "Мероприятия по повышению безопасности дорожного движения в  Александровском сельском поселении Усть-Лабинского района на 2018год" от 08.12.2017г.</t>
  </si>
  <si>
    <t>№113</t>
  </si>
  <si>
    <t>Соглашение между муниципальным образованием Александровское сельское поселение Усть-Лабинского района и министерством строительства, архитектуры и дорожного хозяйства  Краснодарского края опредоставлении субсидий для софинансирования  мероприятий подпрограммы "Капитальный ремонт и ремонт автомобильных дорог местного значения Краснодарского края" государственной программы Краснодарского края "Комплексное и устойчивое развитие Краснодарского края в сфере строительства, архитектуры и дорожного хозяйства " в 2018году</t>
  </si>
  <si>
    <t xml:space="preserve"> Муниципальная целевая программа
«Развитие сети автомобильных дорог общего пользования местного значения на территории Александровского сельского поселения Усть-Лабинского района на 2018 год».</t>
  </si>
  <si>
    <t>№16</t>
  </si>
  <si>
    <t>№бн</t>
  </si>
  <si>
    <t>Код и наименование главного распорядителя (наименование поселения)</t>
  </si>
  <si>
    <t>Вид расхода</t>
  </si>
  <si>
    <t>План 2017 года</t>
  </si>
  <si>
    <t>Факт 2017 года</t>
  </si>
  <si>
    <t>Расходные обязательства, возникшие  в  результате принятия  нормативных правовых актов   сельского поселения, заключения договоров (соглашений), всего, из них:</t>
  </si>
  <si>
    <t>Владение, пользование и распоряжение имуществом, находящимся в муниципальной собственности сельского поселения</t>
  </si>
  <si>
    <t>7.01.01.0.003</t>
  </si>
  <si>
    <t>7.01.01.0.004</t>
  </si>
  <si>
    <t>Обеспечение первичных мер пожарной безопасности в границах населенных пунктов сельского поселения</t>
  </si>
  <si>
    <t>Постановление администрации Александровского сельского поселения Усть-Лабинского района "Об утверждении МЦП "Обеспечение первичных мер пожарной безопасности на территории Александровского сельского поселения Усть-Лабинского района на 2018год" от 08.12.2017г</t>
  </si>
  <si>
    <t>Постановление администрации Александровского сельского поселения Усть-Лабинского района "Об утверждении МЦП "Обеспечение первичных мер пожарной безопасности на территории Александровского сельского поселения Усть-Лабинского района на 2017год" от 07.12.2016г</t>
  </si>
  <si>
    <t>№234</t>
  </si>
  <si>
    <t>№115</t>
  </si>
  <si>
    <t>7.01.01.0.006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</si>
  <si>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"Александровский", МКУ "СЦ Вега" и филиал клуба х.Согласного,  библиотеки  Александровского  сельского поселения Усть-Лабинского района  на 2016 год" от 28.10.2016г</t>
  </si>
  <si>
    <t>Постановление администрации Александровского сельского поселения Усть-Лабинского района "Об установлении лимитов потребления топливно-энергетических ресурсов и коммунальных услуг в муниципальном  учреждении культуры "КДЦ "Александровский", МКУ "СЦ Вега" и филиал клуба х.Согласного,  библиотеки  Александровского  сельского поселения Усть-Лабинского района  на 2017 год" от 25.10.2017г</t>
  </si>
  <si>
    <t>№97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</si>
  <si>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"КДЦ" Александровский"  Александровского  сельского поселения Усть-Лабинского района " от 25.07.2017г</t>
  </si>
  <si>
    <t>№71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</si>
  <si>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"КДЦ" Александровский"  Александровского  сельского поселения Усть-Лабинского района " от 18.12.2017г</t>
  </si>
  <si>
    <t>№125</t>
  </si>
  <si>
    <t>Постановление администрации Александровского сельского поселения Усть-Лабинского района  "Об утверждении муниципальной целевой программы "Кадровое обеспечение сферы культуры Александровского сельского поселения Усть-Лабинского района" от 09.01.2018г</t>
  </si>
  <si>
    <t>№2</t>
  </si>
  <si>
    <t xml:space="preserve">Постановление администрации Александровского сельского поселения Усть-Лабинского района "О внесении изменений в постановления администрации Александровского сельского поселения Усть-Лабинского района от  02 июля 2013 года № 77 «Об утверждении плана мероприятий (дорожной карты) «Изменение в отраслях социальной сферы Александровского сельского поселения 
Усть-Лабинского района, направленные на повышение эффективности сферы культуры» от 09.01.2018г
</t>
  </si>
  <si>
    <t>№3</t>
  </si>
  <si>
    <t>Соглашени о предоставлении в 2017 году из краевого бюджета субсидии на софинансирование расходных обязательств муниципального образования Александровское сельское поселение Усть-Лабинского района по обеспечению поэтапного повышения уровня средней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 от 22.02.2017г</t>
  </si>
  <si>
    <t>№369</t>
  </si>
  <si>
    <t>Соглашени о предоставлении в 2018году из краевого бюджета субсидии бюджету Александровского сельского поселения Усть-Лабинского района  в рамках реализации государственной программы Краснодарского края "Развитие культуры" от 23.01.2018г</t>
  </si>
  <si>
    <t>№281</t>
  </si>
  <si>
    <t xml:space="preserve">      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</si>
  <si>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25.07.2017г</t>
  </si>
  <si>
    <t xml:space="preserve"> №72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</si>
  <si>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"Спортивный центр "Вега"  Александровского  сельского поселения Усть-Лабинского района " от 18.12.2017г</t>
  </si>
  <si>
    <t xml:space="preserve"> №127</t>
  </si>
  <si>
    <t>Создание условий для организации досуга и обеспечения жителей сельского поселения услугами организации культуры</t>
  </si>
  <si>
    <t>Постановление администрации Александровского сельского поселения Усть-Лабинского района  Об утверждении ВЦП "Развитие малого и среднего предпринимательства на территории Александровского сельского поселения Усть-Лабинского района на 2018г" от 08.12.2017г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</si>
  <si>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"Организация и осуществление мероприятий по работе с детьми и молодежью в Александровском сельском поселении Усть-Лабинского района на 2017г" от 07.12.2016г</t>
  </si>
  <si>
    <t>Постановление администрации Александровского сельского поселения Усть-Лабинского района "Об утверждении Ведомственной целевой программы "Организация и осуществление мероприятий по работе с детьми и молодежью в Александровском сельском поселении Усть-Лабинского района на 2018 год" от 08.12.2017г</t>
  </si>
  <si>
    <t>7.01.02.0.003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</si>
  <si>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</si>
  <si>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7.04.01.0.003</t>
  </si>
  <si>
    <t>7.05.02.1.000</t>
  </si>
  <si>
    <t>7.05.02.0.000</t>
  </si>
  <si>
    <t>по предоставлению иных межбюджетных трансфертов, всего:</t>
  </si>
  <si>
    <t>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</si>
  <si>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Соглашение о предоставлении бюджету Александровского сельского поселения Усть-Лабинского района  субвенциии на 2018 год  на осуществлению  полномочий по  первичному воинскому учету на территориях, где отсутствуют военные комиссариаты</t>
  </si>
  <si>
    <t>7.02.00.0.014</t>
  </si>
  <si>
    <t>Постановление администрации Александровского сельского поселения Усть-Лабинского района "Об утверждении муниципальной целевой программы "Проведение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2018г" от 08.12.2017г</t>
  </si>
  <si>
    <t>№119</t>
  </si>
  <si>
    <t>№118</t>
  </si>
  <si>
    <t xml:space="preserve">Об утверждении ВЦП "Информационное освещение деятельности органов местного самоуправления  Александровского сельского поселения Усть-Лабинского района на 2018 год" от 08.12.2017г </t>
  </si>
  <si>
    <t xml:space="preserve">Доп. Соглашение к Соглашению от 31.12.2014г о передаче полномочий по осуществлению внешнего муниципального финансового контроля №4 </t>
  </si>
  <si>
    <t xml:space="preserve">Доп.соглашение к Соглашению от 31.12.2014г. о передаче полномочий по осуществлению внешнего муниципального финансового контроля №2 </t>
  </si>
  <si>
    <t>№ 50 ст. 7017; 2016, № 52, ст. 7603</t>
  </si>
  <si>
    <t xml:space="preserve">Указ Президента Российской Федерации от 7 декабря 2012 г. № 1609 «Об утверждении положения о военных комиссариатах» (Собрание законодательства Российской Федерации, 2012, </t>
  </si>
  <si>
    <t xml:space="preserve">бессрочно </t>
  </si>
  <si>
    <t>№19 ст. 2334</t>
  </si>
  <si>
    <t>Указ Президента Российской Федерации от 7 мая 2012 г. № 597 «О мероприятиях по реализации государственной социальной политики» (Собрание законодательства Российской Федерации, 2012</t>
  </si>
  <si>
    <t>№29 ст.4477</t>
  </si>
  <si>
    <t>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</si>
  <si>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№25</t>
  </si>
  <si>
    <t>Постановление администрации Александровского сельского поселения Усть-Лабинского района "Об утверждении Ведомственной целевой программы "Развитие жилищно-коммунального хозяйства на территории Александровского сельского поселения Усть-Лабинского района на 2017 год" от 22.03.2017г</t>
  </si>
  <si>
    <t>Постановление администрации Александровского сельского поселения Усть-Лабинского района "Об изменении типа муниципального учреждения в целях создания создания муниципального казенного учреждения "Юг" Александровского сельского поселения Усть-Лабинского района</t>
  </si>
  <si>
    <t>320</t>
  </si>
  <si>
    <t>№114</t>
  </si>
  <si>
    <t>№122</t>
  </si>
  <si>
    <t xml:space="preserve">Код расходного обязательства </t>
  </si>
  <si>
    <t>Наименование расходного обязательства</t>
  </si>
  <si>
    <t>Постановление администрации Александровского сельского поселения Усть-Лабинского района "Об осуществлении денежных выплат отдельным категориям работников муниципальных казенных учреждений, подведомственных Александровскому сельскому поселению Усть-Лабинского района" от 14.03.2017г</t>
  </si>
  <si>
    <t>№23</t>
  </si>
  <si>
    <t>Постановление администрации Александровского сельского поселения Усть-Лабинского района "Об утверждении порядка предоставления денежных выплат стимулирующего характера работникам муниципальных учреждений культуры, подведомственных администрации Александровского сельского поселения Усть-Лабинского района" от 13.03.2017г</t>
  </si>
  <si>
    <t>№22</t>
  </si>
  <si>
    <t>Постановление администрации Александровского сельского поселения Усть-Лабинского района " Об утверждении штатного расписания Муниципального казенного учреждения культуры "Александровская сельская библиотека"  Александровского  сельского поселения Усть-Лабинского района " от 18.12.2017г</t>
  </si>
  <si>
    <t>№124</t>
  </si>
  <si>
    <t>Указ Президента Российской Федерации от 15 июля 2015 г. № 364 «О мерах по совершенствованию организации деятельности в области противодействия коррупции» (Собрание законодательства Российской Федерации, 2015</t>
  </si>
  <si>
    <t>№120</t>
  </si>
  <si>
    <t>Об утверждении ведомственной целевой программы "Противодействия коррупции в Александровском сельском поселении Усть-Лабинского района" на 2018г." от 08.12.2017г</t>
  </si>
  <si>
    <t>№19 ст.2334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</si>
  <si>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</si>
  <si>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№96</t>
  </si>
  <si>
    <t>Об установлении лимитов потребления топливно-энергетических ресурсов и коммунальных услуг в администрации Александровского  сельского поселения Усть-Лабинского района  на 2018 год от 25.10.2017г</t>
  </si>
  <si>
    <t>№118-р</t>
  </si>
  <si>
    <t>№ 190-р</t>
  </si>
  <si>
    <t>Постановление администрации Александровского сельского поселения Усть-Лабинского района "Об утверждении ВЦП "Развитие муниципальной службы в Александровском сельском поселении Усть-Лабинского района в 2018году" от 08.12.2017г</t>
  </si>
  <si>
    <t>№112</t>
  </si>
  <si>
    <t>Об утверждении ведомственной целевой программы "Доступная среда жизнедеятельности инвалидов и иных маломобильных групп населения в Александровском сельском поселении Усть-Лабинского района" на 2018г." от 08.12.2017г</t>
  </si>
  <si>
    <t>№116</t>
  </si>
  <si>
    <t>№6 пр.№25</t>
  </si>
  <si>
    <t>Решение Совета "О внесении изменений в решение совета от 29.06.2015 №3 прот.15 "Об утверждении Положения и состава административной комиссии при администрации Александровского сельского поселения Усть-Лабинского района" от 09.03.2016</t>
  </si>
  <si>
    <t>Постановление администрации Александровского сельского поселения Усть-Лабинского района "О резервном фонде Александровского сельского поселения Усть-Лабинского района на 2018год" от 23.12.2017г</t>
  </si>
  <si>
    <t>осуществление мероприятий по отлову и содержанию безнадзорных животных, обитающих на территории сельского поселения</t>
  </si>
  <si>
    <t>Об утверждении ВЦП "Проведение мероприятий по благоустройству территории Александровского сельского поселения Усть-Лабинского района на 2017 год" от 22.03.2017г</t>
  </si>
  <si>
    <t>№24</t>
  </si>
  <si>
    <t xml:space="preserve">  </t>
  </si>
  <si>
    <t>Постановление администрации Александровского сельского поселения Усть-Лабинского района"Об утверждении ВЦП "Социальная поддержка отдельных категорий населения Александровского сельского поселения Усть-Лабинского района на 2018 год" от 08.12.2017г</t>
  </si>
  <si>
    <t xml:space="preserve">Соглашение о предоставлении бюджету Александровского сельского поселения Усть-Лабинского района  субвенциии на 2018 год  на осуществлению отдельных государственных полномочий по образованию и организации деятельности административных комиссий  </t>
  </si>
  <si>
    <t>ОБ УТВЕРЖДЕНИИ ГОСУДАРСТВЕННОЙ ПРОГРАММЫ КРАСНОДАРСКОГО КРАЯ "РАЗВИТИЕ СЕТИ АВТОМОБИЛЬНЫХ ДОРОГ КРАСНОДАРСКОГО КРАЯ"</t>
  </si>
  <si>
    <t>№965</t>
  </si>
  <si>
    <t xml:space="preserve"> Решение Совета "О принятии Устава Александровского сельского поселения Усть-Лабинского района" </t>
  </si>
  <si>
    <t>№2 пр.47</t>
  </si>
  <si>
    <t>бессрочный</t>
  </si>
  <si>
    <t>Устав Александровского сельского поселения Усть-Лабинского района</t>
  </si>
  <si>
    <t>Решение Совета Александровского сельского поселения Усть-Лабинского района № 2 прот.54 от 08.12.2017г "О бюджете Александровского сельского поселения Усть-Лабинского района на 2018 год"</t>
  </si>
  <si>
    <t>№2 пр №54</t>
  </si>
  <si>
    <t>7.01.01.0.008</t>
  </si>
  <si>
    <t>Организация проведения официальных физкультурно-оздоровительных и спортивных мероприятий сельского поселения</t>
  </si>
  <si>
    <t>утверждение правил благоустройства территории сельского поселения, осуществление контроля за их соблюдением</t>
  </si>
  <si>
    <t>7.01.01.0.010</t>
  </si>
  <si>
    <t>создание условий для развития малого и среднего предпринимательства на территории сельского поселения</t>
  </si>
  <si>
    <t>7.01.01.0.017</t>
  </si>
  <si>
    <t xml:space="preserve">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</si>
  <si>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за счет субвенций, предоставленных из федерального бюджета, всего</t>
  </si>
  <si>
    <t>функционирование органов местного самоуправления без учета оплаты труда</t>
  </si>
  <si>
    <t>функционирование органов местного самоуправления в части оплаты труда</t>
  </si>
  <si>
    <t>организация и осуществление мероприятий по работе с детьми и молодежью в сельском поселении</t>
  </si>
  <si>
    <t>7.01.01.0.018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</si>
  <si>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</si>
  <si>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участие в предупреждении и ликвидации последствий чрезвычайных ситуаций на территории сельского поселения</t>
  </si>
  <si>
    <t>7.01.02.0.012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</si>
  <si>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</si>
  <si>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7.01.02.0.013</t>
  </si>
  <si>
    <t>осуществление мер по противодействию коррупции в границах сельского поселения</t>
  </si>
  <si>
    <t>7.01.02.0.028</t>
  </si>
  <si>
    <t>7.02.00.0.002</t>
  </si>
  <si>
    <t>7.02.00.0.016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</si>
  <si>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</si>
  <si>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7.02.00.0.017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</si>
  <si>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</si>
  <si>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7.03.01.0.012</t>
  </si>
  <si>
    <t>7.03.03.0.001</t>
  </si>
  <si>
    <t>Предоставление доплаты за выслугу лет к трудовой пенсии муниципальным служащим за счет средств местного бюджета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</si>
  <si>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</si>
  <si>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</si>
  <si>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7.04.01.0.044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</si>
</sst>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\.00\.00\.0\.00"/>
  </numFmts>
  <fonts count="6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justify" vertical="top" wrapText="1"/>
    </xf>
    <xf numFmtId="14" fontId="3" fillId="0" borderId="11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top"/>
    </xf>
    <xf numFmtId="14" fontId="5" fillId="0" borderId="10" xfId="0" applyNumberFormat="1" applyFont="1" applyBorder="1" applyAlignment="1">
      <alignment horizontal="distributed" vertical="top"/>
    </xf>
    <xf numFmtId="14" fontId="3" fillId="0" borderId="10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14" fontId="3" fillId="0" borderId="15" xfId="0" applyNumberFormat="1" applyFont="1" applyFill="1" applyBorder="1" applyAlignment="1">
      <alignment horizontal="justify" vertical="top" wrapText="1"/>
    </xf>
    <xf numFmtId="49" fontId="3" fillId="0" borderId="12" xfId="0" applyNumberFormat="1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4" xfId="0" applyFont="1" applyFill="1" applyBorder="1" applyAlignment="1">
      <alignment vertical="top" wrapText="1"/>
    </xf>
    <xf numFmtId="14" fontId="3" fillId="0" borderId="14" xfId="0" applyNumberFormat="1" applyFont="1" applyFill="1" applyBorder="1" applyAlignment="1">
      <alignment vertical="top" wrapText="1"/>
    </xf>
    <xf numFmtId="14" fontId="3" fillId="0" borderId="16" xfId="0" applyNumberFormat="1" applyFont="1" applyFill="1" applyBorder="1" applyAlignment="1">
      <alignment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distributed" vertical="top"/>
    </xf>
    <xf numFmtId="14" fontId="3" fillId="0" borderId="11" xfId="0" applyNumberFormat="1" applyFont="1" applyBorder="1" applyAlignment="1">
      <alignment horizontal="distributed" vertical="top"/>
    </xf>
    <xf numFmtId="0" fontId="3" fillId="0" borderId="13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3" fillId="0" borderId="13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4" fontId="4" fillId="0" borderId="12" xfId="0" applyNumberFormat="1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distributed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top"/>
    </xf>
    <xf numFmtId="0" fontId="4" fillId="0" borderId="12" xfId="0" applyFont="1" applyBorder="1" applyAlignment="1">
      <alignment horizontal="distributed" vertical="top"/>
    </xf>
    <xf numFmtId="14" fontId="4" fillId="0" borderId="12" xfId="0" applyNumberFormat="1" applyFont="1" applyBorder="1" applyAlignment="1">
      <alignment horizontal="distributed" vertical="top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2" fillId="0" borderId="10" xfId="0" applyFont="1" applyBorder="1" applyAlignment="1">
      <alignment horizontal="distributed" vertical="top"/>
    </xf>
    <xf numFmtId="14" fontId="12" fillId="0" borderId="10" xfId="0" applyNumberFormat="1" applyFont="1" applyBorder="1" applyAlignment="1">
      <alignment horizontal="distributed" vertical="top"/>
    </xf>
    <xf numFmtId="14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/>
    </xf>
    <xf numFmtId="14" fontId="4" fillId="0" borderId="11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/>
    </xf>
    <xf numFmtId="184" fontId="3" fillId="0" borderId="11" xfId="0" applyNumberFormat="1" applyFont="1" applyFill="1" applyBorder="1" applyAlignment="1">
      <alignment horizontal="center" vertical="top" wrapText="1"/>
    </xf>
    <xf numFmtId="184" fontId="3" fillId="0" borderId="11" xfId="0" applyNumberFormat="1" applyFont="1" applyFill="1" applyBorder="1" applyAlignment="1">
      <alignment horizontal="center" vertical="top"/>
    </xf>
    <xf numFmtId="184" fontId="4" fillId="0" borderId="10" xfId="0" applyNumberFormat="1" applyFont="1" applyFill="1" applyBorder="1" applyAlignment="1">
      <alignment horizontal="center" vertical="top" wrapText="1"/>
    </xf>
    <xf numFmtId="184" fontId="4" fillId="0" borderId="11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center" vertical="top"/>
    </xf>
    <xf numFmtId="184" fontId="4" fillId="0" borderId="11" xfId="0" applyNumberFormat="1" applyFont="1" applyFill="1" applyBorder="1" applyAlignment="1">
      <alignment horizontal="center" vertical="top"/>
    </xf>
    <xf numFmtId="184" fontId="3" fillId="0" borderId="13" xfId="0" applyNumberFormat="1" applyFont="1" applyFill="1" applyBorder="1" applyAlignment="1">
      <alignment horizontal="center" vertical="top" wrapText="1"/>
    </xf>
    <xf numFmtId="184" fontId="3" fillId="0" borderId="13" xfId="0" applyNumberFormat="1" applyFont="1" applyFill="1" applyBorder="1" applyAlignment="1">
      <alignment horizontal="center" vertical="top"/>
    </xf>
    <xf numFmtId="184" fontId="1" fillId="0" borderId="10" xfId="0" applyNumberFormat="1" applyFont="1" applyBorder="1" applyAlignment="1">
      <alignment horizontal="center" vertical="top"/>
    </xf>
    <xf numFmtId="184" fontId="1" fillId="0" borderId="13" xfId="0" applyNumberFormat="1" applyFont="1" applyBorder="1" applyAlignment="1">
      <alignment horizontal="center" vertical="top"/>
    </xf>
    <xf numFmtId="184" fontId="3" fillId="0" borderId="10" xfId="0" applyNumberFormat="1" applyFont="1" applyBorder="1" applyAlignment="1">
      <alignment horizontal="center" vertical="top"/>
    </xf>
    <xf numFmtId="184" fontId="3" fillId="0" borderId="13" xfId="0" applyNumberFormat="1" applyFont="1" applyFill="1" applyBorder="1" applyAlignment="1">
      <alignment vertical="top" wrapText="1"/>
    </xf>
    <xf numFmtId="184" fontId="3" fillId="0" borderId="13" xfId="0" applyNumberFormat="1" applyFont="1" applyBorder="1" applyAlignment="1">
      <alignment vertical="top"/>
    </xf>
    <xf numFmtId="184" fontId="3" fillId="0" borderId="12" xfId="0" applyNumberFormat="1" applyFont="1" applyFill="1" applyBorder="1" applyAlignment="1">
      <alignment vertical="top" wrapText="1"/>
    </xf>
    <xf numFmtId="184" fontId="3" fillId="0" borderId="12" xfId="0" applyNumberFormat="1" applyFont="1" applyFill="1" applyBorder="1" applyAlignment="1">
      <alignment horizontal="center" vertical="top" wrapText="1"/>
    </xf>
    <xf numFmtId="184" fontId="3" fillId="0" borderId="12" xfId="0" applyNumberFormat="1" applyFont="1" applyFill="1" applyBorder="1" applyAlignment="1">
      <alignment horizontal="center" vertical="top"/>
    </xf>
    <xf numFmtId="184" fontId="3" fillId="0" borderId="12" xfId="0" applyNumberFormat="1" applyFont="1" applyBorder="1" applyAlignment="1">
      <alignment vertical="top"/>
    </xf>
    <xf numFmtId="184" fontId="4" fillId="0" borderId="10" xfId="0" applyNumberFormat="1" applyFont="1" applyFill="1" applyBorder="1" applyAlignment="1">
      <alignment vertical="top" wrapText="1"/>
    </xf>
    <xf numFmtId="184" fontId="4" fillId="0" borderId="10" xfId="0" applyNumberFormat="1" applyFont="1" applyBorder="1" applyAlignment="1">
      <alignment vertical="top"/>
    </xf>
    <xf numFmtId="184" fontId="3" fillId="33" borderId="13" xfId="0" applyNumberFormat="1" applyFont="1" applyFill="1" applyBorder="1" applyAlignment="1">
      <alignment horizontal="center" vertical="top" wrapText="1"/>
    </xf>
    <xf numFmtId="184" fontId="3" fillId="33" borderId="13" xfId="0" applyNumberFormat="1" applyFont="1" applyFill="1" applyBorder="1" applyAlignment="1">
      <alignment horizontal="center" vertical="top"/>
    </xf>
    <xf numFmtId="184" fontId="3" fillId="33" borderId="10" xfId="0" applyNumberFormat="1" applyFont="1" applyFill="1" applyBorder="1" applyAlignment="1">
      <alignment horizontal="center" vertical="top" wrapText="1"/>
    </xf>
    <xf numFmtId="184" fontId="3" fillId="33" borderId="10" xfId="0" applyNumberFormat="1" applyFont="1" applyFill="1" applyBorder="1" applyAlignment="1">
      <alignment horizontal="center" vertical="top"/>
    </xf>
    <xf numFmtId="184" fontId="3" fillId="0" borderId="14" xfId="0" applyNumberFormat="1" applyFont="1" applyFill="1" applyBorder="1" applyAlignment="1">
      <alignment horizontal="center" vertical="top"/>
    </xf>
    <xf numFmtId="184" fontId="9" fillId="0" borderId="10" xfId="0" applyNumberFormat="1" applyFont="1" applyFill="1" applyBorder="1" applyAlignment="1">
      <alignment horizontal="center" vertical="top" wrapText="1"/>
    </xf>
    <xf numFmtId="184" fontId="9" fillId="0" borderId="10" xfId="0" applyNumberFormat="1" applyFont="1" applyFill="1" applyBorder="1" applyAlignment="1">
      <alignment horizontal="center" vertical="top"/>
    </xf>
    <xf numFmtId="184" fontId="3" fillId="0" borderId="13" xfId="0" applyNumberFormat="1" applyFont="1" applyFill="1" applyBorder="1" applyAlignment="1">
      <alignment vertical="top"/>
    </xf>
    <xf numFmtId="184" fontId="3" fillId="0" borderId="12" xfId="0" applyNumberFormat="1" applyFont="1" applyFill="1" applyBorder="1" applyAlignment="1">
      <alignment vertical="top"/>
    </xf>
    <xf numFmtId="184" fontId="3" fillId="0" borderId="16" xfId="0" applyNumberFormat="1" applyFont="1" applyFill="1" applyBorder="1" applyAlignment="1">
      <alignment horizontal="center" vertical="top"/>
    </xf>
    <xf numFmtId="184" fontId="4" fillId="0" borderId="12" xfId="0" applyNumberFormat="1" applyFont="1" applyFill="1" applyBorder="1" applyAlignment="1">
      <alignment horizontal="center" vertical="top" wrapText="1"/>
    </xf>
    <xf numFmtId="184" fontId="4" fillId="0" borderId="12" xfId="0" applyNumberFormat="1" applyFont="1" applyFill="1" applyBorder="1" applyAlignment="1">
      <alignment horizontal="center" vertical="top"/>
    </xf>
    <xf numFmtId="184" fontId="4" fillId="0" borderId="16" xfId="0" applyNumberFormat="1" applyFont="1" applyFill="1" applyBorder="1" applyAlignment="1">
      <alignment horizontal="center" vertical="top"/>
    </xf>
    <xf numFmtId="184" fontId="3" fillId="0" borderId="15" xfId="0" applyNumberFormat="1" applyFont="1" applyFill="1" applyBorder="1" applyAlignment="1">
      <alignment horizontal="center" vertical="top"/>
    </xf>
    <xf numFmtId="184" fontId="3" fillId="0" borderId="20" xfId="0" applyNumberFormat="1" applyFont="1" applyFill="1" applyBorder="1" applyAlignment="1">
      <alignment horizontal="center" vertical="top"/>
    </xf>
    <xf numFmtId="184" fontId="4" fillId="0" borderId="20" xfId="0" applyNumberFormat="1" applyFont="1" applyFill="1" applyBorder="1" applyAlignment="1">
      <alignment horizontal="center" vertical="top"/>
    </xf>
    <xf numFmtId="184" fontId="4" fillId="0" borderId="15" xfId="0" applyNumberFormat="1" applyFont="1" applyFill="1" applyBorder="1" applyAlignment="1">
      <alignment horizontal="center" vertical="top"/>
    </xf>
    <xf numFmtId="184" fontId="8" fillId="0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 vertical="center"/>
    </xf>
    <xf numFmtId="184" fontId="8" fillId="0" borderId="12" xfId="0" applyNumberFormat="1" applyFont="1" applyFill="1" applyBorder="1" applyAlignment="1">
      <alignment vertical="top" wrapText="1"/>
    </xf>
    <xf numFmtId="184" fontId="5" fillId="0" borderId="12" xfId="0" applyNumberFormat="1" applyFont="1" applyFill="1" applyBorder="1" applyAlignment="1">
      <alignment vertical="top"/>
    </xf>
    <xf numFmtId="184" fontId="13" fillId="0" borderId="10" xfId="0" applyNumberFormat="1" applyFont="1" applyFill="1" applyBorder="1" applyAlignment="1">
      <alignment vertical="top" wrapText="1"/>
    </xf>
    <xf numFmtId="184" fontId="4" fillId="0" borderId="11" xfId="0" applyNumberFormat="1" applyFont="1" applyFill="1" applyBorder="1" applyAlignment="1">
      <alignment vertical="top"/>
    </xf>
    <xf numFmtId="184" fontId="4" fillId="0" borderId="20" xfId="0" applyNumberFormat="1" applyFont="1" applyFill="1" applyBorder="1" applyAlignment="1">
      <alignment vertical="top"/>
    </xf>
    <xf numFmtId="184" fontId="12" fillId="0" borderId="10" xfId="0" applyNumberFormat="1" applyFont="1" applyFill="1" applyBorder="1" applyAlignment="1">
      <alignment vertical="top"/>
    </xf>
    <xf numFmtId="184" fontId="13" fillId="0" borderId="12" xfId="0" applyNumberFormat="1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vertical="top"/>
    </xf>
    <xf numFmtId="184" fontId="4" fillId="0" borderId="15" xfId="0" applyNumberFormat="1" applyFont="1" applyFill="1" applyBorder="1" applyAlignment="1">
      <alignment vertical="top"/>
    </xf>
    <xf numFmtId="184" fontId="12" fillId="0" borderId="10" xfId="0" applyNumberFormat="1" applyFont="1" applyFill="1" applyBorder="1" applyAlignment="1">
      <alignment horizontal="center" vertical="top"/>
    </xf>
    <xf numFmtId="184" fontId="4" fillId="0" borderId="13" xfId="0" applyNumberFormat="1" applyFont="1" applyFill="1" applyBorder="1" applyAlignment="1">
      <alignment horizontal="center" vertical="top" wrapText="1"/>
    </xf>
    <xf numFmtId="184" fontId="5" fillId="0" borderId="13" xfId="0" applyNumberFormat="1" applyFont="1" applyFill="1" applyBorder="1" applyAlignment="1">
      <alignment horizontal="center" vertical="top"/>
    </xf>
    <xf numFmtId="184" fontId="5" fillId="0" borderId="10" xfId="0" applyNumberFormat="1" applyFont="1" applyFill="1" applyBorder="1" applyAlignment="1">
      <alignment horizontal="center" vertical="top"/>
    </xf>
    <xf numFmtId="184" fontId="3" fillId="0" borderId="10" xfId="0" applyNumberFormat="1" applyFont="1" applyFill="1" applyBorder="1" applyAlignment="1">
      <alignment horizontal="centerContinuous" vertical="center" wrapText="1"/>
    </xf>
    <xf numFmtId="184" fontId="4" fillId="0" borderId="12" xfId="0" applyNumberFormat="1" applyFont="1" applyFill="1" applyBorder="1" applyAlignment="1">
      <alignment vertical="top"/>
    </xf>
    <xf numFmtId="184" fontId="4" fillId="0" borderId="13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49" fontId="3" fillId="33" borderId="11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63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top"/>
    </xf>
    <xf numFmtId="14" fontId="3" fillId="0" borderId="0" xfId="0" applyNumberFormat="1" applyFont="1" applyBorder="1" applyAlignment="1">
      <alignment horizontal="distributed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distributed" wrapText="1"/>
    </xf>
    <xf numFmtId="0" fontId="4" fillId="0" borderId="0" xfId="0" applyFont="1" applyBorder="1" applyAlignment="1">
      <alignment horizontal="distributed" vertical="top"/>
    </xf>
    <xf numFmtId="14" fontId="4" fillId="0" borderId="0" xfId="0" applyNumberFormat="1" applyFont="1" applyBorder="1" applyAlignment="1">
      <alignment horizontal="distributed" vertical="top"/>
    </xf>
    <xf numFmtId="49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/>
    </xf>
    <xf numFmtId="184" fontId="12" fillId="0" borderId="0" xfId="0" applyNumberFormat="1" applyFont="1" applyFill="1" applyBorder="1" applyAlignment="1">
      <alignment vertical="top"/>
    </xf>
    <xf numFmtId="184" fontId="4" fillId="0" borderId="0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184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center" vertical="top" wrapText="1"/>
    </xf>
    <xf numFmtId="18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184" fontId="2" fillId="0" borderId="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84" fontId="12" fillId="0" borderId="1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184" fontId="3" fillId="0" borderId="0" xfId="0" applyNumberFormat="1" applyFont="1" applyFill="1" applyBorder="1" applyAlignment="1">
      <alignment horizontal="center" vertical="top"/>
    </xf>
    <xf numFmtId="184" fontId="5" fillId="0" borderId="0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184" fontId="4" fillId="0" borderId="0" xfId="0" applyNumberFormat="1" applyFont="1" applyFill="1" applyBorder="1" applyAlignment="1">
      <alignment horizontal="center" vertical="top" wrapText="1"/>
    </xf>
    <xf numFmtId="184" fontId="12" fillId="0" borderId="0" xfId="0" applyNumberFormat="1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84" fontId="1" fillId="0" borderId="0" xfId="0" applyNumberFormat="1" applyFont="1" applyBorder="1" applyAlignment="1">
      <alignment horizontal="center" vertical="top"/>
    </xf>
    <xf numFmtId="18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distributed" wrapText="1"/>
    </xf>
    <xf numFmtId="0" fontId="1" fillId="0" borderId="0" xfId="0" applyFont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distributed" vertical="top"/>
    </xf>
    <xf numFmtId="14" fontId="5" fillId="0" borderId="12" xfId="0" applyNumberFormat="1" applyFont="1" applyBorder="1" applyAlignment="1">
      <alignment horizontal="distributed" vertical="top"/>
    </xf>
    <xf numFmtId="0" fontId="0" fillId="0" borderId="0" xfId="0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6" fillId="0" borderId="15" xfId="0" applyFont="1" applyBorder="1" applyAlignment="1">
      <alignment horizontal="center" vertical="top" wrapText="1"/>
    </xf>
    <xf numFmtId="0" fontId="16" fillId="34" borderId="10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6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/>
    </xf>
    <xf numFmtId="184" fontId="15" fillId="0" borderId="12" xfId="0" applyNumberFormat="1" applyFont="1" applyBorder="1" applyAlignment="1">
      <alignment horizontal="center" vertical="top" wrapText="1"/>
    </xf>
    <xf numFmtId="0" fontId="15" fillId="0" borderId="15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vertical="top" wrapText="1"/>
    </xf>
    <xf numFmtId="1" fontId="16" fillId="0" borderId="10" xfId="0" applyNumberFormat="1" applyFont="1" applyFill="1" applyBorder="1" applyAlignment="1">
      <alignment horizontal="center" vertical="top"/>
    </xf>
    <xf numFmtId="1" fontId="16" fillId="0" borderId="10" xfId="0" applyNumberFormat="1" applyFont="1" applyFill="1" applyBorder="1" applyAlignment="1">
      <alignment horizontal="center" vertical="top" wrapText="1"/>
    </xf>
    <xf numFmtId="1" fontId="16" fillId="0" borderId="15" xfId="0" applyNumberFormat="1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vertical="top" wrapText="1"/>
    </xf>
    <xf numFmtId="0" fontId="17" fillId="0" borderId="13" xfId="0" applyFont="1" applyBorder="1" applyAlignment="1">
      <alignment/>
    </xf>
    <xf numFmtId="186" fontId="15" fillId="33" borderId="10" xfId="53" applyNumberFormat="1" applyFont="1" applyFill="1" applyBorder="1" applyAlignment="1" applyProtection="1">
      <alignment horizontal="left" vertical="top" wrapText="1"/>
      <protection hidden="1"/>
    </xf>
    <xf numFmtId="14" fontId="16" fillId="0" borderId="10" xfId="0" applyNumberFormat="1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184" fontId="15" fillId="11" borderId="10" xfId="0" applyNumberFormat="1" applyFont="1" applyFill="1" applyBorder="1" applyAlignment="1">
      <alignment horizontal="center" vertical="top" wrapText="1"/>
    </xf>
    <xf numFmtId="184" fontId="16" fillId="0" borderId="10" xfId="0" applyNumberFormat="1" applyFont="1" applyFill="1" applyBorder="1" applyAlignment="1">
      <alignment horizontal="center" vertical="top" wrapText="1"/>
    </xf>
    <xf numFmtId="184" fontId="16" fillId="0" borderId="15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84" fontId="16" fillId="0" borderId="10" xfId="0" applyNumberFormat="1" applyFont="1" applyFill="1" applyBorder="1" applyAlignment="1">
      <alignment horizontal="center" vertical="top"/>
    </xf>
    <xf numFmtId="14" fontId="16" fillId="34" borderId="10" xfId="0" applyNumberFormat="1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64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184" fontId="16" fillId="34" borderId="10" xfId="0" applyNumberFormat="1" applyFont="1" applyFill="1" applyBorder="1" applyAlignment="1">
      <alignment horizontal="center" vertical="top"/>
    </xf>
    <xf numFmtId="49" fontId="16" fillId="0" borderId="11" xfId="0" applyNumberFormat="1" applyFont="1" applyFill="1" applyBorder="1" applyAlignment="1">
      <alignment horizontal="right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64" fillId="34" borderId="10" xfId="0" applyFont="1" applyFill="1" applyBorder="1" applyAlignment="1">
      <alignment vertical="top" wrapText="1"/>
    </xf>
    <xf numFmtId="184" fontId="16" fillId="0" borderId="11" xfId="0" applyNumberFormat="1" applyFont="1" applyFill="1" applyBorder="1" applyAlignment="1">
      <alignment horizontal="center" vertical="top"/>
    </xf>
    <xf numFmtId="184" fontId="16" fillId="0" borderId="11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184" fontId="15" fillId="11" borderId="11" xfId="0" applyNumberFormat="1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184" fontId="16" fillId="34" borderId="11" xfId="0" applyNumberFormat="1" applyFont="1" applyFill="1" applyBorder="1" applyAlignment="1">
      <alignment horizontal="center" vertical="top"/>
    </xf>
    <xf numFmtId="184" fontId="16" fillId="0" borderId="10" xfId="0" applyNumberFormat="1" applyFont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 wrapText="1"/>
    </xf>
    <xf numFmtId="14" fontId="16" fillId="0" borderId="10" xfId="0" applyNumberFormat="1" applyFont="1" applyFill="1" applyBorder="1" applyAlignment="1">
      <alignment horizontal="center" vertical="top" wrapText="1"/>
    </xf>
    <xf numFmtId="184" fontId="16" fillId="34" borderId="12" xfId="0" applyNumberFormat="1" applyFont="1" applyFill="1" applyBorder="1" applyAlignment="1">
      <alignment horizontal="center" vertical="top"/>
    </xf>
    <xf numFmtId="184" fontId="16" fillId="34" borderId="12" xfId="0" applyNumberFormat="1" applyFont="1" applyFill="1" applyBorder="1" applyAlignment="1">
      <alignment horizontal="center" vertical="top" wrapText="1"/>
    </xf>
    <xf numFmtId="184" fontId="16" fillId="0" borderId="16" xfId="0" applyNumberFormat="1" applyFont="1" applyFill="1" applyBorder="1" applyAlignment="1">
      <alignment horizontal="center" vertical="top"/>
    </xf>
    <xf numFmtId="184" fontId="16" fillId="0" borderId="12" xfId="0" applyNumberFormat="1" applyFont="1" applyFill="1" applyBorder="1" applyAlignment="1">
      <alignment horizontal="center" vertical="top"/>
    </xf>
    <xf numFmtId="0" fontId="16" fillId="34" borderId="12" xfId="0" applyFont="1" applyFill="1" applyBorder="1" applyAlignment="1">
      <alignment horizontal="center" vertical="top" wrapText="1"/>
    </xf>
    <xf numFmtId="14" fontId="16" fillId="34" borderId="15" xfId="0" applyNumberFormat="1" applyFont="1" applyFill="1" applyBorder="1" applyAlignment="1">
      <alignment horizontal="justify" vertical="top" wrapText="1"/>
    </xf>
    <xf numFmtId="184" fontId="16" fillId="0" borderId="15" xfId="0" applyNumberFormat="1" applyFont="1" applyFill="1" applyBorder="1" applyAlignment="1">
      <alignment horizontal="center" vertical="top"/>
    </xf>
    <xf numFmtId="184" fontId="16" fillId="0" borderId="20" xfId="0" applyNumberFormat="1" applyFont="1" applyFill="1" applyBorder="1" applyAlignment="1">
      <alignment horizontal="center" vertical="top"/>
    </xf>
    <xf numFmtId="184" fontId="16" fillId="34" borderId="20" xfId="0" applyNumberFormat="1" applyFont="1" applyFill="1" applyBorder="1" applyAlignment="1">
      <alignment horizontal="center" vertical="top"/>
    </xf>
    <xf numFmtId="184" fontId="16" fillId="34" borderId="11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14" fontId="16" fillId="0" borderId="15" xfId="0" applyNumberFormat="1" applyFont="1" applyFill="1" applyBorder="1" applyAlignment="1">
      <alignment horizontal="justify" vertical="top" wrapText="1"/>
    </xf>
    <xf numFmtId="49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84" fontId="15" fillId="0" borderId="10" xfId="0" applyNumberFormat="1" applyFont="1" applyFill="1" applyBorder="1" applyAlignment="1">
      <alignment horizontal="center" vertical="top"/>
    </xf>
    <xf numFmtId="184" fontId="15" fillId="0" borderId="11" xfId="0" applyNumberFormat="1" applyFont="1" applyFill="1" applyBorder="1" applyAlignment="1">
      <alignment horizontal="center" vertical="top"/>
    </xf>
    <xf numFmtId="0" fontId="16" fillId="34" borderId="12" xfId="0" applyFont="1" applyFill="1" applyBorder="1" applyAlignment="1">
      <alignment horizontal="left" vertical="top" wrapText="1"/>
    </xf>
    <xf numFmtId="14" fontId="16" fillId="34" borderId="16" xfId="0" applyNumberFormat="1" applyFont="1" applyFill="1" applyBorder="1" applyAlignment="1">
      <alignment horizontal="justify" vertical="top" wrapText="1"/>
    </xf>
    <xf numFmtId="0" fontId="15" fillId="0" borderId="12" xfId="0" applyFont="1" applyFill="1" applyBorder="1" applyAlignment="1">
      <alignment vertical="top" wrapText="1"/>
    </xf>
    <xf numFmtId="14" fontId="16" fillId="0" borderId="15" xfId="0" applyNumberFormat="1" applyFont="1" applyFill="1" applyBorder="1" applyAlignment="1">
      <alignment horizontal="center" vertical="top" wrapText="1"/>
    </xf>
    <xf numFmtId="184" fontId="18" fillId="0" borderId="10" xfId="0" applyNumberFormat="1" applyFont="1" applyFill="1" applyBorder="1" applyAlignment="1">
      <alignment horizontal="center" vertical="top"/>
    </xf>
    <xf numFmtId="184" fontId="15" fillId="0" borderId="10" xfId="0" applyNumberFormat="1" applyFont="1" applyFill="1" applyBorder="1" applyAlignment="1">
      <alignment horizontal="center" vertical="top" wrapText="1"/>
    </xf>
    <xf numFmtId="184" fontId="18" fillId="34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5" fillId="0" borderId="19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vertical="top" wrapText="1"/>
    </xf>
    <xf numFmtId="184" fontId="16" fillId="0" borderId="12" xfId="0" applyNumberFormat="1" applyFont="1" applyFill="1" applyBorder="1" applyAlignment="1">
      <alignment horizontal="center" vertical="top" wrapText="1"/>
    </xf>
    <xf numFmtId="184" fontId="16" fillId="34" borderId="10" xfId="0" applyNumberFormat="1" applyFont="1" applyFill="1" applyBorder="1" applyAlignment="1">
      <alignment horizontal="center" vertical="top" wrapText="1"/>
    </xf>
    <xf numFmtId="184" fontId="15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184" fontId="15" fillId="34" borderId="12" xfId="0" applyNumberFormat="1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right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184" fontId="16" fillId="0" borderId="20" xfId="0" applyNumberFormat="1" applyFont="1" applyFill="1" applyBorder="1" applyAlignment="1">
      <alignment horizontal="center" vertical="top" wrapText="1"/>
    </xf>
    <xf numFmtId="184" fontId="15" fillId="0" borderId="15" xfId="0" applyNumberFormat="1" applyFont="1" applyFill="1" applyBorder="1" applyAlignment="1">
      <alignment horizontal="center" vertical="top"/>
    </xf>
    <xf numFmtId="184" fontId="15" fillId="0" borderId="20" xfId="0" applyNumberFormat="1" applyFont="1" applyFill="1" applyBorder="1" applyAlignment="1">
      <alignment horizontal="center" vertical="top"/>
    </xf>
    <xf numFmtId="184" fontId="3" fillId="0" borderId="2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center"/>
    </xf>
    <xf numFmtId="186" fontId="1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5" fillId="34" borderId="10" xfId="0" applyFont="1" applyFill="1" applyBorder="1" applyAlignment="1">
      <alignment horizontal="left" vertical="top" wrapText="1"/>
    </xf>
    <xf numFmtId="0" fontId="16" fillId="34" borderId="13" xfId="0" applyFont="1" applyFill="1" applyBorder="1" applyAlignment="1">
      <alignment horizontal="center" vertical="top" wrapText="1"/>
    </xf>
    <xf numFmtId="49" fontId="16" fillId="34" borderId="11" xfId="0" applyNumberFormat="1" applyFont="1" applyFill="1" applyBorder="1" applyAlignment="1">
      <alignment horizontal="right" vertical="top" wrapText="1"/>
    </xf>
    <xf numFmtId="0" fontId="15" fillId="11" borderId="10" xfId="0" applyFont="1" applyFill="1" applyBorder="1" applyAlignment="1">
      <alignment vertical="top" wrapText="1"/>
    </xf>
    <xf numFmtId="186" fontId="15" fillId="11" borderId="10" xfId="53" applyNumberFormat="1" applyFont="1" applyFill="1" applyBorder="1" applyAlignment="1" applyProtection="1">
      <alignment horizontal="left" vertical="top" wrapText="1"/>
      <protection hidden="1"/>
    </xf>
    <xf numFmtId="0" fontId="16" fillId="11" borderId="13" xfId="0" applyFont="1" applyFill="1" applyBorder="1" applyAlignment="1">
      <alignment horizontal="center" vertical="top" wrapText="1"/>
    </xf>
    <xf numFmtId="49" fontId="15" fillId="11" borderId="12" xfId="0" applyNumberFormat="1" applyFont="1" applyFill="1" applyBorder="1" applyAlignment="1">
      <alignment vertical="top" wrapText="1"/>
    </xf>
    <xf numFmtId="184" fontId="16" fillId="11" borderId="12" xfId="0" applyNumberFormat="1" applyFont="1" applyFill="1" applyBorder="1" applyAlignment="1">
      <alignment horizontal="center" vertical="top" wrapText="1"/>
    </xf>
    <xf numFmtId="0" fontId="16" fillId="15" borderId="10" xfId="0" applyFont="1" applyFill="1" applyBorder="1" applyAlignment="1">
      <alignment vertical="top" wrapText="1"/>
    </xf>
    <xf numFmtId="14" fontId="16" fillId="15" borderId="10" xfId="0" applyNumberFormat="1" applyFont="1" applyFill="1" applyBorder="1" applyAlignment="1">
      <alignment horizontal="justify" vertical="top" wrapText="1"/>
    </xf>
    <xf numFmtId="49" fontId="16" fillId="15" borderId="10" xfId="0" applyNumberFormat="1" applyFont="1" applyFill="1" applyBorder="1" applyAlignment="1">
      <alignment vertical="top" wrapText="1"/>
    </xf>
    <xf numFmtId="49" fontId="16" fillId="15" borderId="10" xfId="0" applyNumberFormat="1" applyFont="1" applyFill="1" applyBorder="1" applyAlignment="1">
      <alignment horizontal="center" vertical="top" wrapText="1"/>
    </xf>
    <xf numFmtId="0" fontId="16" fillId="11" borderId="10" xfId="0" applyFont="1" applyFill="1" applyBorder="1" applyAlignment="1">
      <alignment vertical="top" wrapText="1"/>
    </xf>
    <xf numFmtId="0" fontId="16" fillId="11" borderId="10" xfId="0" applyFont="1" applyFill="1" applyBorder="1" applyAlignment="1">
      <alignment horizontal="justify" vertical="top" wrapText="1"/>
    </xf>
    <xf numFmtId="14" fontId="16" fillId="11" borderId="10" xfId="0" applyNumberFormat="1" applyFont="1" applyFill="1" applyBorder="1" applyAlignment="1">
      <alignment horizontal="justify" vertical="top" wrapText="1"/>
    </xf>
    <xf numFmtId="49" fontId="16" fillId="11" borderId="10" xfId="0" applyNumberFormat="1" applyFont="1" applyFill="1" applyBorder="1" applyAlignment="1">
      <alignment horizontal="justify" vertical="top" wrapText="1"/>
    </xf>
    <xf numFmtId="49" fontId="15" fillId="11" borderId="10" xfId="0" applyNumberFormat="1" applyFont="1" applyFill="1" applyBorder="1" applyAlignment="1">
      <alignment vertical="top" wrapText="1"/>
    </xf>
    <xf numFmtId="49" fontId="15" fillId="11" borderId="10" xfId="0" applyNumberFormat="1" applyFont="1" applyFill="1" applyBorder="1" applyAlignment="1">
      <alignment horizontal="center" vertical="top" wrapText="1"/>
    </xf>
    <xf numFmtId="0" fontId="15" fillId="11" borderId="10" xfId="0" applyFont="1" applyFill="1" applyBorder="1" applyAlignment="1">
      <alignment horizontal="center" vertical="top" wrapText="1"/>
    </xf>
    <xf numFmtId="49" fontId="15" fillId="11" borderId="19" xfId="0" applyNumberFormat="1" applyFont="1" applyFill="1" applyBorder="1" applyAlignment="1">
      <alignment horizontal="center" vertical="top" wrapText="1"/>
    </xf>
    <xf numFmtId="0" fontId="16" fillId="11" borderId="10" xfId="0" applyFont="1" applyFill="1" applyBorder="1" applyAlignment="1">
      <alignment horizontal="center" vertical="top" wrapText="1"/>
    </xf>
    <xf numFmtId="0" fontId="15" fillId="11" borderId="15" xfId="0" applyFont="1" applyFill="1" applyBorder="1" applyAlignment="1">
      <alignment vertical="top" wrapText="1"/>
    </xf>
    <xf numFmtId="0" fontId="15" fillId="11" borderId="22" xfId="0" applyFont="1" applyFill="1" applyBorder="1" applyAlignment="1">
      <alignment vertical="top" wrapText="1"/>
    </xf>
    <xf numFmtId="0" fontId="15" fillId="11" borderId="13" xfId="0" applyFont="1" applyFill="1" applyBorder="1" applyAlignment="1">
      <alignment horizontal="center" vertical="top" wrapText="1"/>
    </xf>
    <xf numFmtId="0" fontId="15" fillId="11" borderId="10" xfId="0" applyFont="1" applyFill="1" applyBorder="1" applyAlignment="1">
      <alignment horizontal="left" vertical="top" wrapText="1"/>
    </xf>
    <xf numFmtId="49" fontId="16" fillId="11" borderId="10" xfId="0" applyNumberFormat="1" applyFont="1" applyFill="1" applyBorder="1" applyAlignment="1">
      <alignment horizontal="right" vertical="top" wrapText="1"/>
    </xf>
    <xf numFmtId="49" fontId="16" fillId="11" borderId="11" xfId="0" applyNumberFormat="1" applyFont="1" applyFill="1" applyBorder="1" applyAlignment="1">
      <alignment horizontal="right" vertical="top" wrapText="1"/>
    </xf>
    <xf numFmtId="49" fontId="16" fillId="11" borderId="10" xfId="0" applyNumberFormat="1" applyFont="1" applyFill="1" applyBorder="1" applyAlignment="1">
      <alignment horizontal="center" vertical="top" wrapText="1"/>
    </xf>
    <xf numFmtId="0" fontId="16" fillId="11" borderId="10" xfId="0" applyFont="1" applyFill="1" applyBorder="1" applyAlignment="1">
      <alignment horizontal="left" vertical="top" wrapText="1"/>
    </xf>
    <xf numFmtId="184" fontId="19" fillId="36" borderId="12" xfId="0" applyNumberFormat="1" applyFont="1" applyFill="1" applyBorder="1" applyAlignment="1">
      <alignment horizontal="center" vertical="top" wrapText="1"/>
    </xf>
    <xf numFmtId="14" fontId="16" fillId="11" borderId="10" xfId="0" applyNumberFormat="1" applyFont="1" applyFill="1" applyBorder="1" applyAlignment="1">
      <alignment horizontal="center" vertical="top" wrapText="1"/>
    </xf>
    <xf numFmtId="0" fontId="16" fillId="11" borderId="14" xfId="0" applyFont="1" applyFill="1" applyBorder="1" applyAlignment="1">
      <alignment horizontal="center" vertical="top" wrapText="1"/>
    </xf>
    <xf numFmtId="184" fontId="15" fillId="15" borderId="10" xfId="0" applyNumberFormat="1" applyFont="1" applyFill="1" applyBorder="1" applyAlignment="1">
      <alignment horizontal="center" vertical="top"/>
    </xf>
    <xf numFmtId="186" fontId="15" fillId="33" borderId="12" xfId="53" applyNumberFormat="1" applyFont="1" applyFill="1" applyBorder="1" applyAlignment="1" applyProtection="1">
      <alignment vertical="top" wrapText="1"/>
      <protection hidden="1"/>
    </xf>
    <xf numFmtId="186" fontId="15" fillId="11" borderId="10" xfId="53" applyNumberFormat="1" applyFont="1" applyFill="1" applyBorder="1" applyAlignment="1" applyProtection="1">
      <alignment vertical="top" wrapText="1"/>
      <protection hidden="1"/>
    </xf>
    <xf numFmtId="0" fontId="16" fillId="11" borderId="21" xfId="0" applyFont="1" applyFill="1" applyBorder="1" applyAlignment="1">
      <alignment horizontal="center" vertical="top" wrapText="1"/>
    </xf>
    <xf numFmtId="49" fontId="15" fillId="11" borderId="11" xfId="0" applyNumberFormat="1" applyFont="1" applyFill="1" applyBorder="1" applyAlignment="1">
      <alignment horizontal="right" vertical="top" wrapText="1"/>
    </xf>
    <xf numFmtId="0" fontId="15" fillId="0" borderId="18" xfId="0" applyFont="1" applyFill="1" applyBorder="1" applyAlignment="1">
      <alignment vertical="top" wrapText="1"/>
    </xf>
    <xf numFmtId="14" fontId="16" fillId="0" borderId="11" xfId="0" applyNumberFormat="1" applyFont="1" applyFill="1" applyBorder="1" applyAlignment="1">
      <alignment horizontal="justify" vertical="top" wrapText="1"/>
    </xf>
    <xf numFmtId="0" fontId="15" fillId="11" borderId="10" xfId="0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vertical="center" wrapText="1"/>
    </xf>
    <xf numFmtId="49" fontId="15" fillId="11" borderId="11" xfId="0" applyNumberFormat="1" applyFont="1" applyFill="1" applyBorder="1" applyAlignment="1">
      <alignment horizontal="center" vertical="top" wrapText="1"/>
    </xf>
    <xf numFmtId="184" fontId="15" fillId="11" borderId="10" xfId="0" applyNumberFormat="1" applyFont="1" applyFill="1" applyBorder="1" applyAlignment="1">
      <alignment horizontal="center" vertical="top"/>
    </xf>
    <xf numFmtId="0" fontId="15" fillId="34" borderId="11" xfId="0" applyFont="1" applyFill="1" applyBorder="1" applyAlignment="1">
      <alignment horizontal="left" vertical="top" wrapText="1"/>
    </xf>
    <xf numFmtId="49" fontId="16" fillId="34" borderId="11" xfId="0" applyNumberFormat="1" applyFont="1" applyFill="1" applyBorder="1" applyAlignment="1">
      <alignment horizontal="center" vertical="top" wrapText="1"/>
    </xf>
    <xf numFmtId="49" fontId="11" fillId="15" borderId="11" xfId="0" applyNumberFormat="1" applyFont="1" applyFill="1" applyBorder="1" applyAlignment="1">
      <alignment horizontal="center" vertical="top" wrapText="1"/>
    </xf>
    <xf numFmtId="0" fontId="19" fillId="15" borderId="10" xfId="0" applyFont="1" applyFill="1" applyBorder="1" applyAlignment="1">
      <alignment vertical="top" wrapText="1"/>
    </xf>
    <xf numFmtId="184" fontId="19" fillId="15" borderId="10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6" fillId="34" borderId="21" xfId="0" applyFont="1" applyFill="1" applyBorder="1" applyAlignment="1">
      <alignment horizontal="center" vertical="top" wrapText="1"/>
    </xf>
    <xf numFmtId="49" fontId="15" fillId="34" borderId="11" xfId="0" applyNumberFormat="1" applyFont="1" applyFill="1" applyBorder="1" applyAlignment="1">
      <alignment horizontal="right" vertical="top" wrapText="1"/>
    </xf>
    <xf numFmtId="184" fontId="15" fillId="34" borderId="11" xfId="0" applyNumberFormat="1" applyFont="1" applyFill="1" applyBorder="1" applyAlignment="1">
      <alignment horizontal="center" vertical="top" wrapText="1"/>
    </xf>
    <xf numFmtId="0" fontId="19" fillId="15" borderId="12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9" fillId="34" borderId="0" xfId="0" applyNumberFormat="1" applyFont="1" applyFill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vertical="top" wrapText="1"/>
    </xf>
    <xf numFmtId="14" fontId="11" fillId="15" borderId="11" xfId="0" applyNumberFormat="1" applyFont="1" applyFill="1" applyBorder="1" applyAlignment="1">
      <alignment horizontal="center" vertical="top" wrapText="1"/>
    </xf>
    <xf numFmtId="184" fontId="19" fillId="15" borderId="11" xfId="0" applyNumberFormat="1" applyFont="1" applyFill="1" applyBorder="1" applyAlignment="1">
      <alignment horizontal="center" vertical="top"/>
    </xf>
    <xf numFmtId="0" fontId="19" fillId="34" borderId="12" xfId="0" applyFont="1" applyFill="1" applyBorder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top" wrapText="1"/>
    </xf>
    <xf numFmtId="49" fontId="11" fillId="34" borderId="13" xfId="0" applyNumberFormat="1" applyFont="1" applyFill="1" applyBorder="1" applyAlignment="1">
      <alignment horizontal="center" vertical="top" wrapText="1"/>
    </xf>
    <xf numFmtId="184" fontId="19" fillId="34" borderId="12" xfId="0" applyNumberFormat="1" applyFont="1" applyFill="1" applyBorder="1" applyAlignment="1">
      <alignment horizontal="center" vertical="top"/>
    </xf>
    <xf numFmtId="0" fontId="19" fillId="11" borderId="10" xfId="0" applyFont="1" applyFill="1" applyBorder="1" applyAlignment="1">
      <alignment horizontal="center" vertical="center"/>
    </xf>
    <xf numFmtId="0" fontId="19" fillId="11" borderId="10" xfId="0" applyNumberFormat="1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vertical="top" wrapText="1"/>
    </xf>
    <xf numFmtId="14" fontId="11" fillId="11" borderId="10" xfId="0" applyNumberFormat="1" applyFont="1" applyFill="1" applyBorder="1" applyAlignment="1">
      <alignment horizontal="center" vertical="top" wrapText="1"/>
    </xf>
    <xf numFmtId="49" fontId="11" fillId="11" borderId="10" xfId="0" applyNumberFormat="1" applyFont="1" applyFill="1" applyBorder="1" applyAlignment="1">
      <alignment horizontal="center" vertical="top" wrapText="1"/>
    </xf>
    <xf numFmtId="184" fontId="19" fillId="11" borderId="10" xfId="0" applyNumberFormat="1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4" fontId="16" fillId="34" borderId="11" xfId="0" applyNumberFormat="1" applyFont="1" applyFill="1" applyBorder="1" applyAlignment="1">
      <alignment horizontal="justify" vertical="top" wrapText="1"/>
    </xf>
    <xf numFmtId="14" fontId="16" fillId="11" borderId="11" xfId="0" applyNumberFormat="1" applyFont="1" applyFill="1" applyBorder="1" applyAlignment="1">
      <alignment horizontal="justify" vertical="top" wrapText="1"/>
    </xf>
    <xf numFmtId="14" fontId="16" fillId="11" borderId="12" xfId="0" applyNumberFormat="1" applyFont="1" applyFill="1" applyBorder="1" applyAlignment="1">
      <alignment horizontal="justify" vertical="top" wrapText="1"/>
    </xf>
    <xf numFmtId="14" fontId="3" fillId="0" borderId="11" xfId="0" applyNumberFormat="1" applyFont="1" applyFill="1" applyBorder="1" applyAlignment="1">
      <alignment vertical="top" wrapText="1"/>
    </xf>
    <xf numFmtId="14" fontId="4" fillId="0" borderId="13" xfId="0" applyNumberFormat="1" applyFont="1" applyFill="1" applyBorder="1" applyAlignment="1">
      <alignment horizontal="justify" vertical="top" wrapText="1"/>
    </xf>
    <xf numFmtId="14" fontId="3" fillId="0" borderId="13" xfId="0" applyNumberFormat="1" applyFont="1" applyFill="1" applyBorder="1" applyAlignment="1">
      <alignment horizontal="justify" vertical="top" wrapText="1"/>
    </xf>
    <xf numFmtId="14" fontId="3" fillId="0" borderId="13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14" fontId="5" fillId="0" borderId="13" xfId="0" applyNumberFormat="1" applyFont="1" applyBorder="1" applyAlignment="1">
      <alignment horizontal="distributed" vertical="top"/>
    </xf>
    <xf numFmtId="14" fontId="3" fillId="0" borderId="12" xfId="0" applyNumberFormat="1" applyFont="1" applyBorder="1" applyAlignment="1">
      <alignment horizontal="distributed" vertical="top"/>
    </xf>
    <xf numFmtId="14" fontId="4" fillId="0" borderId="13" xfId="0" applyNumberFormat="1" applyFont="1" applyBorder="1" applyAlignment="1">
      <alignment horizontal="distributed" vertical="top"/>
    </xf>
    <xf numFmtId="14" fontId="3" fillId="0" borderId="20" xfId="0" applyNumberFormat="1" applyFont="1" applyFill="1" applyBorder="1" applyAlignment="1">
      <alignment horizontal="justify" vertical="top" wrapText="1"/>
    </xf>
    <xf numFmtId="14" fontId="3" fillId="0" borderId="16" xfId="0" applyNumberFormat="1" applyFont="1" applyFill="1" applyBorder="1" applyAlignment="1">
      <alignment horizontal="center" vertical="top" wrapText="1"/>
    </xf>
    <xf numFmtId="14" fontId="4" fillId="0" borderId="13" xfId="0" applyNumberFormat="1" applyFont="1" applyFill="1" applyBorder="1" applyAlignment="1">
      <alignment vertical="top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184" fontId="17" fillId="0" borderId="10" xfId="0" applyNumberFormat="1" applyFont="1" applyBorder="1" applyAlignment="1">
      <alignment/>
    </xf>
    <xf numFmtId="184" fontId="16" fillId="37" borderId="10" xfId="0" applyNumberFormat="1" applyFont="1" applyFill="1" applyBorder="1" applyAlignment="1">
      <alignment horizontal="center" vertical="top"/>
    </xf>
    <xf numFmtId="0" fontId="15" fillId="11" borderId="13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49" fontId="16" fillId="0" borderId="12" xfId="0" applyNumberFormat="1" applyFont="1" applyFill="1" applyBorder="1" applyAlignment="1">
      <alignment horizontal="justify" vertical="top" wrapText="1"/>
    </xf>
    <xf numFmtId="0" fontId="65" fillId="0" borderId="10" xfId="0" applyFont="1" applyBorder="1" applyAlignment="1">
      <alignment/>
    </xf>
    <xf numFmtId="184" fontId="16" fillId="37" borderId="11" xfId="0" applyNumberFormat="1" applyFont="1" applyFill="1" applyBorder="1" applyAlignment="1">
      <alignment horizontal="center" vertical="top"/>
    </xf>
    <xf numFmtId="184" fontId="64" fillId="34" borderId="10" xfId="0" applyNumberFormat="1" applyFont="1" applyFill="1" applyBorder="1" applyAlignment="1">
      <alignment horizontal="center" vertical="top"/>
    </xf>
    <xf numFmtId="49" fontId="16" fillId="34" borderId="10" xfId="0" applyNumberFormat="1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186" fontId="15" fillId="34" borderId="0" xfId="53" applyNumberFormat="1" applyFont="1" applyFill="1" applyBorder="1" applyAlignment="1" applyProtection="1">
      <alignment horizontal="left" vertical="top" wrapText="1"/>
      <protection hidden="1"/>
    </xf>
    <xf numFmtId="0" fontId="15" fillId="34" borderId="0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vertical="top" wrapText="1"/>
    </xf>
    <xf numFmtId="14" fontId="16" fillId="34" borderId="0" xfId="0" applyNumberFormat="1" applyFont="1" applyFill="1" applyBorder="1" applyAlignment="1">
      <alignment horizontal="justify" vertical="top" wrapText="1"/>
    </xf>
    <xf numFmtId="49" fontId="16" fillId="34" borderId="0" xfId="0" applyNumberFormat="1" applyFont="1" applyFill="1" applyBorder="1" applyAlignment="1">
      <alignment horizontal="right" vertical="top" wrapText="1"/>
    </xf>
    <xf numFmtId="49" fontId="16" fillId="34" borderId="0" xfId="0" applyNumberFormat="1" applyFont="1" applyFill="1" applyBorder="1" applyAlignment="1">
      <alignment horizontal="center" vertical="top" wrapText="1"/>
    </xf>
    <xf numFmtId="184" fontId="16" fillId="34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16" fillId="10" borderId="10" xfId="0" applyFont="1" applyFill="1" applyBorder="1" applyAlignment="1">
      <alignment vertical="top" wrapText="1"/>
    </xf>
    <xf numFmtId="14" fontId="16" fillId="10" borderId="10" xfId="0" applyNumberFormat="1" applyFont="1" applyFill="1" applyBorder="1" applyAlignment="1">
      <alignment horizontal="justify" vertical="top" wrapText="1"/>
    </xf>
    <xf numFmtId="49" fontId="16" fillId="10" borderId="10" xfId="0" applyNumberFormat="1" applyFont="1" applyFill="1" applyBorder="1" applyAlignment="1">
      <alignment vertical="top" wrapText="1"/>
    </xf>
    <xf numFmtId="49" fontId="16" fillId="10" borderId="11" xfId="0" applyNumberFormat="1" applyFont="1" applyFill="1" applyBorder="1" applyAlignment="1">
      <alignment vertical="top" wrapText="1"/>
    </xf>
    <xf numFmtId="49" fontId="16" fillId="10" borderId="10" xfId="0" applyNumberFormat="1" applyFont="1" applyFill="1" applyBorder="1" applyAlignment="1">
      <alignment horizontal="center" vertical="top" wrapText="1"/>
    </xf>
    <xf numFmtId="184" fontId="15" fillId="10" borderId="10" xfId="0" applyNumberFormat="1" applyFont="1" applyFill="1" applyBorder="1" applyAlignment="1">
      <alignment horizontal="center" vertical="top"/>
    </xf>
    <xf numFmtId="184" fontId="15" fillId="34" borderId="10" xfId="0" applyNumberFormat="1" applyFont="1" applyFill="1" applyBorder="1" applyAlignment="1">
      <alignment horizontal="center" vertical="top"/>
    </xf>
    <xf numFmtId="49" fontId="15" fillId="34" borderId="11" xfId="0" applyNumberFormat="1" applyFont="1" applyFill="1" applyBorder="1" applyAlignment="1">
      <alignment horizontal="center" vertical="top" wrapText="1"/>
    </xf>
    <xf numFmtId="0" fontId="15" fillId="11" borderId="12" xfId="0" applyFont="1" applyFill="1" applyBorder="1" applyAlignment="1">
      <alignment horizontal="left" vertical="top" wrapText="1"/>
    </xf>
    <xf numFmtId="0" fontId="16" fillId="11" borderId="12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left" vertical="top" wrapText="1"/>
    </xf>
    <xf numFmtId="0" fontId="16" fillId="34" borderId="14" xfId="0" applyFont="1" applyFill="1" applyBorder="1" applyAlignment="1">
      <alignment horizontal="center" vertical="top" wrapText="1"/>
    </xf>
    <xf numFmtId="184" fontId="64" fillId="34" borderId="20" xfId="0" applyNumberFormat="1" applyFont="1" applyFill="1" applyBorder="1" applyAlignment="1">
      <alignment horizontal="center" vertical="top"/>
    </xf>
    <xf numFmtId="0" fontId="65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6" fontId="15" fillId="33" borderId="11" xfId="53" applyNumberFormat="1" applyFont="1" applyFill="1" applyBorder="1" applyAlignment="1" applyProtection="1">
      <alignment horizontal="left" vertical="top" wrapText="1"/>
      <protection hidden="1"/>
    </xf>
    <xf numFmtId="0" fontId="0" fillId="0" borderId="11" xfId="0" applyFont="1" applyBorder="1" applyAlignment="1">
      <alignment/>
    </xf>
    <xf numFmtId="184" fontId="64" fillId="0" borderId="11" xfId="0" applyNumberFormat="1" applyFont="1" applyFill="1" applyBorder="1" applyAlignment="1">
      <alignment horizontal="center" vertical="top"/>
    </xf>
    <xf numFmtId="0" fontId="0" fillId="34" borderId="11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184" fontId="17" fillId="34" borderId="11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left" vertical="top" wrapText="1"/>
    </xf>
    <xf numFmtId="0" fontId="15" fillId="11" borderId="19" xfId="0" applyFont="1" applyFill="1" applyBorder="1" applyAlignment="1">
      <alignment horizontal="left" vertical="top" wrapText="1"/>
    </xf>
    <xf numFmtId="49" fontId="16" fillId="11" borderId="11" xfId="0" applyNumberFormat="1" applyFont="1" applyFill="1" applyBorder="1" applyAlignment="1">
      <alignment horizontal="center" vertical="top" wrapText="1"/>
    </xf>
    <xf numFmtId="184" fontId="16" fillId="11" borderId="20" xfId="0" applyNumberFormat="1" applyFont="1" applyFill="1" applyBorder="1" applyAlignment="1">
      <alignment horizontal="center" vertical="top"/>
    </xf>
    <xf numFmtId="184" fontId="16" fillId="11" borderId="10" xfId="0" applyNumberFormat="1" applyFont="1" applyFill="1" applyBorder="1" applyAlignment="1">
      <alignment horizontal="center" vertical="top"/>
    </xf>
    <xf numFmtId="0" fontId="15" fillId="34" borderId="12" xfId="0" applyFont="1" applyFill="1" applyBorder="1" applyAlignment="1">
      <alignment vertical="top" wrapText="1"/>
    </xf>
    <xf numFmtId="0" fontId="15" fillId="11" borderId="13" xfId="0" applyFont="1" applyFill="1" applyBorder="1" applyAlignment="1">
      <alignment horizontal="center" vertical="top" wrapText="1"/>
    </xf>
    <xf numFmtId="0" fontId="15" fillId="11" borderId="12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6" fontId="15" fillId="10" borderId="10" xfId="53" applyNumberFormat="1" applyFont="1" applyFill="1" applyBorder="1" applyAlignment="1" applyProtection="1">
      <alignment horizontal="left" vertical="top" wrapText="1"/>
      <protection hidden="1"/>
    </xf>
    <xf numFmtId="186" fontId="15" fillId="34" borderId="11" xfId="53" applyNumberFormat="1" applyFont="1" applyFill="1" applyBorder="1" applyAlignment="1" applyProtection="1">
      <alignment horizontal="left" vertical="top" wrapText="1"/>
      <protection hidden="1"/>
    </xf>
    <xf numFmtId="0" fontId="16" fillId="34" borderId="11" xfId="0" applyFont="1" applyFill="1" applyBorder="1" applyAlignment="1">
      <alignment vertical="top" wrapText="1"/>
    </xf>
    <xf numFmtId="14" fontId="16" fillId="34" borderId="20" xfId="0" applyNumberFormat="1" applyFont="1" applyFill="1" applyBorder="1" applyAlignment="1">
      <alignment horizontal="justify" vertical="top" wrapText="1"/>
    </xf>
    <xf numFmtId="14" fontId="16" fillId="34" borderId="10" xfId="0" applyNumberFormat="1" applyFont="1" applyFill="1" applyBorder="1" applyAlignment="1">
      <alignment horizontal="center" vertical="top" wrapText="1"/>
    </xf>
    <xf numFmtId="184" fontId="16" fillId="34" borderId="10" xfId="0" applyNumberFormat="1" applyFont="1" applyFill="1" applyBorder="1" applyAlignment="1">
      <alignment/>
    </xf>
    <xf numFmtId="184" fontId="1" fillId="34" borderId="10" xfId="0" applyNumberFormat="1" applyFont="1" applyFill="1" applyBorder="1" applyAlignment="1">
      <alignment/>
    </xf>
    <xf numFmtId="0" fontId="16" fillId="34" borderId="10" xfId="0" applyFont="1" applyFill="1" applyBorder="1" applyAlignment="1">
      <alignment horizontal="left" vertical="top" wrapText="1"/>
    </xf>
    <xf numFmtId="14" fontId="16" fillId="34" borderId="10" xfId="0" applyNumberFormat="1" applyFont="1" applyFill="1" applyBorder="1" applyAlignment="1">
      <alignment vertical="top" wrapText="1"/>
    </xf>
    <xf numFmtId="14" fontId="16" fillId="34" borderId="15" xfId="0" applyNumberFormat="1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center" vertical="top" wrapText="1"/>
    </xf>
    <xf numFmtId="184" fontId="17" fillId="34" borderId="10" xfId="0" applyNumberFormat="1" applyFont="1" applyFill="1" applyBorder="1" applyAlignment="1">
      <alignment/>
    </xf>
    <xf numFmtId="0" fontId="65" fillId="34" borderId="10" xfId="0" applyFont="1" applyFill="1" applyBorder="1" applyAlignment="1">
      <alignment/>
    </xf>
    <xf numFmtId="49" fontId="15" fillId="34" borderId="10" xfId="0" applyNumberFormat="1" applyFont="1" applyFill="1" applyBorder="1" applyAlignment="1">
      <alignment horizontal="center" vertical="top" wrapText="1"/>
    </xf>
    <xf numFmtId="184" fontId="15" fillId="34" borderId="10" xfId="0" applyNumberFormat="1" applyFont="1" applyFill="1" applyBorder="1" applyAlignment="1">
      <alignment horizontal="center" vertical="top" wrapText="1"/>
    </xf>
    <xf numFmtId="0" fontId="64" fillId="34" borderId="11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horizontal="justify" vertical="top" wrapText="1"/>
    </xf>
    <xf numFmtId="184" fontId="16" fillId="34" borderId="20" xfId="0" applyNumberFormat="1" applyFont="1" applyFill="1" applyBorder="1" applyAlignment="1">
      <alignment horizontal="center" vertical="top" wrapText="1"/>
    </xf>
    <xf numFmtId="14" fontId="16" fillId="34" borderId="12" xfId="0" applyNumberFormat="1" applyFont="1" applyFill="1" applyBorder="1" applyAlignment="1">
      <alignment vertical="top" wrapText="1"/>
    </xf>
    <xf numFmtId="0" fontId="16" fillId="34" borderId="12" xfId="0" applyFont="1" applyFill="1" applyBorder="1" applyAlignment="1">
      <alignment vertical="top" wrapText="1"/>
    </xf>
    <xf numFmtId="14" fontId="16" fillId="34" borderId="12" xfId="0" applyNumberFormat="1" applyFont="1" applyFill="1" applyBorder="1" applyAlignment="1">
      <alignment horizontal="justify" vertical="top" wrapText="1"/>
    </xf>
    <xf numFmtId="0" fontId="66" fillId="34" borderId="10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49" fontId="16" fillId="34" borderId="19" xfId="0" applyNumberFormat="1" applyFont="1" applyFill="1" applyBorder="1" applyAlignment="1">
      <alignment horizontal="center" vertical="top" wrapText="1"/>
    </xf>
    <xf numFmtId="14" fontId="16" fillId="34" borderId="15" xfId="0" applyNumberFormat="1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justify" vertical="top" wrapText="1"/>
    </xf>
    <xf numFmtId="0" fontId="66" fillId="34" borderId="11" xfId="0" applyFont="1" applyFill="1" applyBorder="1" applyAlignment="1">
      <alignment vertical="top" wrapText="1"/>
    </xf>
    <xf numFmtId="49" fontId="16" fillId="34" borderId="12" xfId="0" applyNumberFormat="1" applyFont="1" applyFill="1" applyBorder="1" applyAlignment="1">
      <alignment horizontal="right" vertical="top" wrapText="1"/>
    </xf>
    <xf numFmtId="49" fontId="16" fillId="34" borderId="12" xfId="0" applyNumberFormat="1" applyFont="1" applyFill="1" applyBorder="1" applyAlignment="1">
      <alignment horizontal="center" vertical="top" wrapText="1"/>
    </xf>
    <xf numFmtId="184" fontId="16" fillId="34" borderId="16" xfId="0" applyNumberFormat="1" applyFont="1" applyFill="1" applyBorder="1" applyAlignment="1">
      <alignment horizontal="center" vertical="top"/>
    </xf>
    <xf numFmtId="0" fontId="64" fillId="34" borderId="10" xfId="0" applyFont="1" applyFill="1" applyBorder="1" applyAlignment="1">
      <alignment horizontal="center" vertical="top" wrapText="1"/>
    </xf>
    <xf numFmtId="186" fontId="15" fillId="11" borderId="11" xfId="53" applyNumberFormat="1" applyFont="1" applyFill="1" applyBorder="1" applyAlignment="1" applyProtection="1">
      <alignment horizontal="center" vertical="top" wrapText="1"/>
      <protection hidden="1"/>
    </xf>
    <xf numFmtId="0" fontId="15" fillId="11" borderId="11" xfId="0" applyFont="1" applyFill="1" applyBorder="1" applyAlignment="1">
      <alignment horizontal="center" vertical="top" wrapText="1"/>
    </xf>
    <xf numFmtId="186" fontId="15" fillId="34" borderId="12" xfId="53" applyNumberFormat="1" applyFont="1" applyFill="1" applyBorder="1" applyAlignment="1" applyProtection="1">
      <alignment vertical="top" wrapText="1"/>
      <protection hidden="1"/>
    </xf>
    <xf numFmtId="49" fontId="15" fillId="34" borderId="10" xfId="0" applyNumberFormat="1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center" vertical="top" wrapText="1"/>
    </xf>
    <xf numFmtId="0" fontId="16" fillId="37" borderId="10" xfId="0" applyFont="1" applyFill="1" applyBorder="1" applyAlignment="1">
      <alignment horizontal="center" vertical="top" wrapText="1"/>
    </xf>
    <xf numFmtId="0" fontId="16" fillId="36" borderId="11" xfId="0" applyFont="1" applyFill="1" applyBorder="1" applyAlignment="1">
      <alignment horizontal="center" vertical="top" wrapText="1"/>
    </xf>
    <xf numFmtId="0" fontId="16" fillId="36" borderId="10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14" fontId="15" fillId="11" borderId="10" xfId="0" applyNumberFormat="1" applyFont="1" applyFill="1" applyBorder="1" applyAlignment="1">
      <alignment horizontal="justify" vertical="top" wrapText="1"/>
    </xf>
    <xf numFmtId="49" fontId="15" fillId="11" borderId="10" xfId="0" applyNumberFormat="1" applyFont="1" applyFill="1" applyBorder="1" applyAlignment="1">
      <alignment horizontal="right" vertical="top" wrapText="1"/>
    </xf>
    <xf numFmtId="0" fontId="15" fillId="37" borderId="10" xfId="0" applyFont="1" applyFill="1" applyBorder="1" applyAlignment="1">
      <alignment horizontal="center" vertical="top" wrapText="1"/>
    </xf>
    <xf numFmtId="0" fontId="24" fillId="11" borderId="10" xfId="0" applyFont="1" applyFill="1" applyBorder="1" applyAlignment="1">
      <alignment vertical="top" wrapText="1"/>
    </xf>
    <xf numFmtId="0" fontId="64" fillId="37" borderId="10" xfId="0" applyFont="1" applyFill="1" applyBorder="1" applyAlignment="1">
      <alignment horizontal="center" vertical="top" wrapText="1"/>
    </xf>
    <xf numFmtId="0" fontId="19" fillId="11" borderId="11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11" borderId="11" xfId="0" applyNumberFormat="1" applyFont="1" applyFill="1" applyBorder="1" applyAlignment="1">
      <alignment horizontal="center" vertical="center" wrapText="1"/>
    </xf>
    <xf numFmtId="0" fontId="19" fillId="11" borderId="13" xfId="0" applyNumberFormat="1" applyFont="1" applyFill="1" applyBorder="1" applyAlignment="1">
      <alignment horizontal="center" vertical="center" wrapText="1"/>
    </xf>
    <xf numFmtId="0" fontId="19" fillId="11" borderId="12" xfId="0" applyNumberFormat="1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top" wrapText="1"/>
    </xf>
    <xf numFmtId="0" fontId="16" fillId="36" borderId="12" xfId="0" applyFont="1" applyFill="1" applyBorder="1" applyAlignment="1">
      <alignment horizontal="center" vertical="top" wrapText="1"/>
    </xf>
    <xf numFmtId="0" fontId="25" fillId="0" borderId="15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9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4" fillId="34" borderId="15" xfId="0" applyFont="1" applyFill="1" applyBorder="1" applyAlignment="1">
      <alignment horizontal="center" vertical="top" wrapText="1"/>
    </xf>
    <xf numFmtId="0" fontId="24" fillId="34" borderId="22" xfId="0" applyFont="1" applyFill="1" applyBorder="1" applyAlignment="1">
      <alignment horizontal="center" vertical="top" wrapText="1"/>
    </xf>
    <xf numFmtId="0" fontId="24" fillId="34" borderId="19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22" fillId="36" borderId="14" xfId="0" applyFont="1" applyFill="1" applyBorder="1" applyAlignment="1">
      <alignment horizontal="left" vertical="top" wrapText="1"/>
    </xf>
    <xf numFmtId="0" fontId="22" fillId="36" borderId="0" xfId="0" applyFont="1" applyFill="1" applyBorder="1" applyAlignment="1">
      <alignment horizontal="left" vertical="top" wrapText="1"/>
    </xf>
    <xf numFmtId="0" fontId="23" fillId="36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9" fillId="15" borderId="14" xfId="0" applyNumberFormat="1" applyFont="1" applyFill="1" applyBorder="1" applyAlignment="1">
      <alignment horizontal="center" vertical="center" wrapText="1"/>
    </xf>
    <xf numFmtId="0" fontId="19" fillId="15" borderId="0" xfId="0" applyNumberFormat="1" applyFont="1" applyFill="1" applyBorder="1" applyAlignment="1">
      <alignment horizontal="center" vertical="center" wrapText="1"/>
    </xf>
    <xf numFmtId="0" fontId="19" fillId="15" borderId="21" xfId="0" applyNumberFormat="1" applyFont="1" applyFill="1" applyBorder="1" applyAlignment="1">
      <alignment horizontal="center" vertical="center" wrapText="1"/>
    </xf>
    <xf numFmtId="0" fontId="19" fillId="15" borderId="15" xfId="0" applyFont="1" applyFill="1" applyBorder="1" applyAlignment="1">
      <alignment horizontal="left" vertical="top" wrapText="1"/>
    </xf>
    <xf numFmtId="0" fontId="19" fillId="15" borderId="22" xfId="0" applyFont="1" applyFill="1" applyBorder="1" applyAlignment="1">
      <alignment horizontal="left" vertical="top" wrapText="1"/>
    </xf>
    <xf numFmtId="186" fontId="15" fillId="11" borderId="11" xfId="53" applyNumberFormat="1" applyFont="1" applyFill="1" applyBorder="1" applyAlignment="1" applyProtection="1">
      <alignment horizontal="center" vertical="top" wrapText="1"/>
      <protection hidden="1"/>
    </xf>
    <xf numFmtId="186" fontId="15" fillId="11" borderId="12" xfId="53" applyNumberFormat="1" applyFont="1" applyFill="1" applyBorder="1" applyAlignment="1" applyProtection="1">
      <alignment horizontal="center" vertical="top" wrapText="1"/>
      <protection hidden="1"/>
    </xf>
    <xf numFmtId="0" fontId="15" fillId="11" borderId="11" xfId="0" applyFont="1" applyFill="1" applyBorder="1" applyAlignment="1">
      <alignment horizontal="center" vertical="top" wrapText="1"/>
    </xf>
    <xf numFmtId="0" fontId="15" fillId="11" borderId="13" xfId="0" applyFont="1" applyFill="1" applyBorder="1" applyAlignment="1">
      <alignment horizontal="center" vertical="top" wrapText="1"/>
    </xf>
    <xf numFmtId="0" fontId="15" fillId="11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15" fillId="15" borderId="15" xfId="0" applyNumberFormat="1" applyFont="1" applyFill="1" applyBorder="1" applyAlignment="1">
      <alignment horizontal="center" vertical="center" wrapText="1"/>
    </xf>
    <xf numFmtId="0" fontId="15" fillId="15" borderId="22" xfId="0" applyNumberFormat="1" applyFont="1" applyFill="1" applyBorder="1" applyAlignment="1">
      <alignment horizontal="center" vertical="center" wrapText="1"/>
    </xf>
    <xf numFmtId="0" fontId="15" fillId="15" borderId="1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21" fillId="34" borderId="14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12" xfId="0" applyFont="1" applyFill="1" applyBorder="1" applyAlignment="1">
      <alignment horizontal="distributed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3" fillId="0" borderId="20" xfId="0" applyFont="1" applyFill="1" applyBorder="1" applyAlignment="1">
      <alignment horizontal="center" vertical="top" wrapText="1"/>
    </xf>
    <xf numFmtId="0" fontId="25" fillId="34" borderId="15" xfId="0" applyFont="1" applyFill="1" applyBorder="1" applyAlignment="1">
      <alignment horizontal="center" vertical="top" wrapText="1"/>
    </xf>
    <xf numFmtId="0" fontId="25" fillId="34" borderId="22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15" fillId="10" borderId="20" xfId="0" applyNumberFormat="1" applyFont="1" applyFill="1" applyBorder="1" applyAlignment="1">
      <alignment horizontal="center" vertical="center" wrapText="1"/>
    </xf>
    <xf numFmtId="0" fontId="15" fillId="10" borderId="25" xfId="0" applyNumberFormat="1" applyFont="1" applyFill="1" applyBorder="1" applyAlignment="1">
      <alignment horizontal="center" vertical="center" wrapText="1"/>
    </xf>
    <xf numFmtId="0" fontId="15" fillId="10" borderId="18" xfId="0" applyNumberFormat="1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53" applyFont="1" applyFill="1" applyBorder="1" applyAlignment="1">
      <alignment horizontal="center" vertical="center" wrapText="1"/>
      <protection/>
    </xf>
    <xf numFmtId="0" fontId="19" fillId="0" borderId="30" xfId="53" applyFont="1" applyFill="1" applyBorder="1" applyAlignment="1">
      <alignment horizontal="center" vertical="center" wrapText="1"/>
      <protection/>
    </xf>
    <xf numFmtId="0" fontId="19" fillId="0" borderId="31" xfId="53" applyFont="1" applyFill="1" applyBorder="1" applyAlignment="1">
      <alignment horizontal="center" vertical="center" wrapText="1"/>
      <protection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86" fontId="15" fillId="11" borderId="13" xfId="53" applyNumberFormat="1" applyFont="1" applyFill="1" applyBorder="1" applyAlignment="1" applyProtection="1">
      <alignment horizontal="center" vertical="top" wrapText="1"/>
      <protection hidden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32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33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66"/>
  <sheetViews>
    <sheetView tabSelected="1" view="pageBreakPreview" zoomScale="75" zoomScaleNormal="75" zoomScaleSheetLayoutView="75" workbookViewId="0" topLeftCell="D1">
      <pane ySplit="1" topLeftCell="A2" activePane="bottomLeft" state="frozen"/>
      <selection pane="topLeft" activeCell="B1" sqref="B1"/>
      <selection pane="bottomLeft" activeCell="AS196" sqref="AS196"/>
    </sheetView>
  </sheetViews>
  <sheetFormatPr defaultColWidth="9.00390625" defaultRowHeight="12.75"/>
  <cols>
    <col min="1" max="1" width="4.375" style="0" hidden="1" customWidth="1"/>
    <col min="2" max="2" width="11.25390625" style="0" customWidth="1"/>
    <col min="3" max="3" width="13.875" style="0" customWidth="1"/>
    <col min="4" max="4" width="37.625" style="0" customWidth="1"/>
    <col min="5" max="5" width="6.375" style="0" hidden="1" customWidth="1"/>
    <col min="6" max="6" width="32.25390625" style="0" customWidth="1"/>
    <col min="7" max="7" width="9.375" style="0" customWidth="1"/>
    <col min="8" max="8" width="11.375" style="0" customWidth="1"/>
    <col min="9" max="9" width="11.125" style="0" customWidth="1"/>
    <col min="10" max="10" width="12.875" style="0" customWidth="1"/>
    <col min="11" max="11" width="8.625" style="0" customWidth="1"/>
    <col min="12" max="12" width="2.875" style="0" hidden="1" customWidth="1"/>
    <col min="13" max="13" width="8.375" style="0" customWidth="1"/>
    <col min="14" max="14" width="17.375" style="0" customWidth="1"/>
    <col min="15" max="15" width="10.625" style="0" customWidth="1"/>
    <col min="16" max="16" width="10.375" style="0" customWidth="1"/>
    <col min="17" max="17" width="11.25390625" style="0" customWidth="1"/>
    <col min="18" max="19" width="9.00390625" style="0" customWidth="1"/>
    <col min="20" max="20" width="8.625" style="0" customWidth="1"/>
    <col min="21" max="21" width="14.375" style="0" customWidth="1"/>
    <col min="22" max="22" width="13.125" style="0" customWidth="1"/>
    <col min="23" max="23" width="16.625" style="0" customWidth="1"/>
    <col min="24" max="24" width="13.875" style="0" customWidth="1"/>
    <col min="25" max="25" width="11.875" style="0" customWidth="1"/>
    <col min="26" max="26" width="11.00390625" style="0" bestFit="1" customWidth="1"/>
    <col min="28" max="28" width="9.875" style="0" bestFit="1" customWidth="1"/>
    <col min="30" max="30" width="8.00390625" style="0" customWidth="1"/>
    <col min="31" max="31" width="7.75390625" style="0" customWidth="1"/>
    <col min="32" max="32" width="15.00390625" style="0" customWidth="1"/>
    <col min="33" max="33" width="13.375" style="0" customWidth="1"/>
    <col min="34" max="34" width="14.875" style="0" customWidth="1"/>
    <col min="35" max="35" width="14.25390625" style="0" customWidth="1"/>
    <col min="36" max="36" width="13.625" style="0" customWidth="1"/>
    <col min="37" max="37" width="11.00390625" style="0" bestFit="1" customWidth="1"/>
    <col min="43" max="43" width="15.375" style="0" customWidth="1"/>
    <col min="44" max="44" width="12.625" style="0" customWidth="1"/>
    <col min="45" max="45" width="16.00390625" style="0" customWidth="1"/>
    <col min="46" max="46" width="13.625" style="0" customWidth="1"/>
    <col min="47" max="47" width="11.00390625" style="0" bestFit="1" customWidth="1"/>
    <col min="54" max="54" width="14.00390625" style="0" customWidth="1"/>
    <col min="55" max="55" width="13.375" style="0" customWidth="1"/>
    <col min="56" max="56" width="14.375" style="0" customWidth="1"/>
    <col min="57" max="57" width="14.875" style="0" customWidth="1"/>
    <col min="58" max="58" width="11.00390625" style="0" bestFit="1" customWidth="1"/>
    <col min="65" max="65" width="13.00390625" style="0" customWidth="1"/>
    <col min="66" max="66" width="14.75390625" style="0" customWidth="1"/>
    <col min="67" max="67" width="14.875" style="0" customWidth="1"/>
    <col min="68" max="68" width="14.375" style="0" customWidth="1"/>
    <col min="69" max="69" width="12.25390625" style="0" customWidth="1"/>
    <col min="76" max="76" width="13.875" style="0" customWidth="1"/>
    <col min="77" max="77" width="13.625" style="0" customWidth="1"/>
    <col min="78" max="78" width="16.00390625" style="0" customWidth="1"/>
    <col min="79" max="79" width="13.125" style="0" customWidth="1"/>
  </cols>
  <sheetData>
    <row r="1" spans="3:20" ht="12.75"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</row>
    <row r="2" spans="1:20" ht="20.25">
      <c r="A2" s="613" t="s">
        <v>46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401"/>
      <c r="T2" s="401"/>
    </row>
    <row r="3" spans="1:20" ht="24.75" customHeight="1">
      <c r="A3" s="613" t="s">
        <v>203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401" t="s">
        <v>124</v>
      </c>
      <c r="T3" s="401"/>
    </row>
    <row r="4" spans="1:20" ht="12" customHeight="1">
      <c r="A4" s="246" t="s">
        <v>0</v>
      </c>
      <c r="B4" s="421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13.5" customHeight="1">
      <c r="A5" s="246"/>
      <c r="B5" s="421"/>
      <c r="C5" s="59"/>
      <c r="D5" s="59"/>
      <c r="E5" s="59"/>
      <c r="F5" s="59"/>
      <c r="G5" s="59"/>
      <c r="H5" s="59"/>
      <c r="I5" s="59"/>
      <c r="J5" s="59"/>
      <c r="K5" s="59"/>
      <c r="L5" s="59"/>
      <c r="M5" s="59" t="s">
        <v>124</v>
      </c>
      <c r="N5" s="59"/>
      <c r="O5" s="59"/>
      <c r="P5" s="59"/>
      <c r="Q5" s="59"/>
      <c r="R5" s="59"/>
      <c r="S5" s="59"/>
      <c r="T5" s="59"/>
    </row>
    <row r="6" spans="1:20" ht="13.5" customHeight="1" thickBot="1">
      <c r="A6" s="246"/>
      <c r="B6" s="421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79" ht="51.75" customHeight="1">
      <c r="A7" s="444"/>
      <c r="B7" s="569" t="s">
        <v>214</v>
      </c>
      <c r="C7" s="569" t="s">
        <v>280</v>
      </c>
      <c r="D7" s="569" t="s">
        <v>281</v>
      </c>
      <c r="E7" s="445"/>
      <c r="F7" s="631" t="s">
        <v>119</v>
      </c>
      <c r="G7" s="632"/>
      <c r="H7" s="632"/>
      <c r="I7" s="632"/>
      <c r="J7" s="633"/>
      <c r="K7" s="570" t="s">
        <v>1</v>
      </c>
      <c r="L7" s="571"/>
      <c r="M7" s="571"/>
      <c r="N7" s="559" t="s">
        <v>204</v>
      </c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1"/>
      <c r="Z7" s="559" t="s">
        <v>205</v>
      </c>
      <c r="AA7" s="560"/>
      <c r="AB7" s="560"/>
      <c r="AC7" s="560"/>
      <c r="AD7" s="560"/>
      <c r="AE7" s="560"/>
      <c r="AF7" s="560"/>
      <c r="AG7" s="560"/>
      <c r="AH7" s="560"/>
      <c r="AI7" s="561"/>
      <c r="AJ7" s="648" t="s">
        <v>206</v>
      </c>
      <c r="AK7" s="642" t="s">
        <v>195</v>
      </c>
      <c r="AL7" s="643"/>
      <c r="AM7" s="643"/>
      <c r="AN7" s="643"/>
      <c r="AO7" s="643"/>
      <c r="AP7" s="643"/>
      <c r="AQ7" s="643"/>
      <c r="AR7" s="643"/>
      <c r="AS7" s="643"/>
      <c r="AT7" s="644"/>
      <c r="AU7" s="654" t="s">
        <v>197</v>
      </c>
      <c r="AV7" s="642" t="s">
        <v>195</v>
      </c>
      <c r="AW7" s="643"/>
      <c r="AX7" s="643"/>
      <c r="AY7" s="643"/>
      <c r="AZ7" s="643"/>
      <c r="BA7" s="643"/>
      <c r="BB7" s="643"/>
      <c r="BC7" s="643"/>
      <c r="BD7" s="643"/>
      <c r="BE7" s="644"/>
      <c r="BF7" s="645" t="s">
        <v>196</v>
      </c>
      <c r="BG7" s="642" t="s">
        <v>195</v>
      </c>
      <c r="BH7" s="643"/>
      <c r="BI7" s="643"/>
      <c r="BJ7" s="643"/>
      <c r="BK7" s="643"/>
      <c r="BL7" s="643"/>
      <c r="BM7" s="643"/>
      <c r="BN7" s="643"/>
      <c r="BO7" s="643"/>
      <c r="BP7" s="644"/>
      <c r="BQ7" s="639" t="s">
        <v>207</v>
      </c>
      <c r="BR7" s="642" t="s">
        <v>195</v>
      </c>
      <c r="BS7" s="643"/>
      <c r="BT7" s="643"/>
      <c r="BU7" s="643"/>
      <c r="BV7" s="643"/>
      <c r="BW7" s="643"/>
      <c r="BX7" s="643"/>
      <c r="BY7" s="643"/>
      <c r="BZ7" s="643"/>
      <c r="CA7" s="644"/>
    </row>
    <row r="8" spans="1:79" ht="137.25" customHeight="1">
      <c r="A8" s="444"/>
      <c r="B8" s="569"/>
      <c r="C8" s="569"/>
      <c r="D8" s="569"/>
      <c r="E8" s="447"/>
      <c r="F8" s="569" t="s">
        <v>66</v>
      </c>
      <c r="G8" s="569" t="s">
        <v>65</v>
      </c>
      <c r="H8" s="579" t="s">
        <v>181</v>
      </c>
      <c r="I8" s="579" t="s">
        <v>183</v>
      </c>
      <c r="J8" s="652" t="s">
        <v>182</v>
      </c>
      <c r="K8" s="569" t="s">
        <v>68</v>
      </c>
      <c r="L8" s="569"/>
      <c r="M8" s="569" t="s">
        <v>215</v>
      </c>
      <c r="N8" s="555" t="s">
        <v>216</v>
      </c>
      <c r="O8" s="634" t="s">
        <v>184</v>
      </c>
      <c r="P8" s="557" t="s">
        <v>185</v>
      </c>
      <c r="Q8" s="557" t="s">
        <v>186</v>
      </c>
      <c r="R8" s="628" t="s">
        <v>192</v>
      </c>
      <c r="S8" s="629"/>
      <c r="T8" s="630"/>
      <c r="U8" s="553" t="s">
        <v>193</v>
      </c>
      <c r="V8" s="554"/>
      <c r="W8" s="553" t="s">
        <v>194</v>
      </c>
      <c r="X8" s="554"/>
      <c r="Y8" s="567" t="s">
        <v>217</v>
      </c>
      <c r="Z8" s="634" t="s">
        <v>184</v>
      </c>
      <c r="AA8" s="557" t="s">
        <v>185</v>
      </c>
      <c r="AB8" s="557" t="s">
        <v>186</v>
      </c>
      <c r="AC8" s="562" t="s">
        <v>192</v>
      </c>
      <c r="AD8" s="563"/>
      <c r="AE8" s="564"/>
      <c r="AF8" s="565" t="s">
        <v>193</v>
      </c>
      <c r="AG8" s="566"/>
      <c r="AH8" s="565" t="s">
        <v>194</v>
      </c>
      <c r="AI8" s="566"/>
      <c r="AJ8" s="649"/>
      <c r="AK8" s="634" t="s">
        <v>184</v>
      </c>
      <c r="AL8" s="557" t="s">
        <v>185</v>
      </c>
      <c r="AM8" s="557" t="s">
        <v>186</v>
      </c>
      <c r="AN8" s="562" t="s">
        <v>192</v>
      </c>
      <c r="AO8" s="563"/>
      <c r="AP8" s="564"/>
      <c r="AQ8" s="565" t="s">
        <v>193</v>
      </c>
      <c r="AR8" s="566"/>
      <c r="AS8" s="565" t="s">
        <v>194</v>
      </c>
      <c r="AT8" s="566"/>
      <c r="AU8" s="655"/>
      <c r="AV8" s="634" t="s">
        <v>184</v>
      </c>
      <c r="AW8" s="557" t="s">
        <v>185</v>
      </c>
      <c r="AX8" s="557" t="s">
        <v>186</v>
      </c>
      <c r="AY8" s="562" t="s">
        <v>192</v>
      </c>
      <c r="AZ8" s="563"/>
      <c r="BA8" s="564"/>
      <c r="BB8" s="565" t="s">
        <v>193</v>
      </c>
      <c r="BC8" s="566"/>
      <c r="BD8" s="565" t="s">
        <v>194</v>
      </c>
      <c r="BE8" s="566"/>
      <c r="BF8" s="646"/>
      <c r="BG8" s="634" t="s">
        <v>184</v>
      </c>
      <c r="BH8" s="557" t="s">
        <v>185</v>
      </c>
      <c r="BI8" s="557" t="s">
        <v>186</v>
      </c>
      <c r="BJ8" s="562" t="s">
        <v>192</v>
      </c>
      <c r="BK8" s="563"/>
      <c r="BL8" s="564"/>
      <c r="BM8" s="565" t="s">
        <v>193</v>
      </c>
      <c r="BN8" s="566"/>
      <c r="BO8" s="565" t="s">
        <v>194</v>
      </c>
      <c r="BP8" s="566"/>
      <c r="BQ8" s="640"/>
      <c r="BR8" s="634" t="s">
        <v>184</v>
      </c>
      <c r="BS8" s="557" t="s">
        <v>185</v>
      </c>
      <c r="BT8" s="557" t="s">
        <v>186</v>
      </c>
      <c r="BU8" s="562" t="s">
        <v>192</v>
      </c>
      <c r="BV8" s="563"/>
      <c r="BW8" s="564"/>
      <c r="BX8" s="565" t="s">
        <v>193</v>
      </c>
      <c r="BY8" s="566"/>
      <c r="BZ8" s="565" t="s">
        <v>194</v>
      </c>
      <c r="CA8" s="566"/>
    </row>
    <row r="9" spans="1:79" ht="203.25" customHeight="1">
      <c r="A9" s="446"/>
      <c r="B9" s="569"/>
      <c r="C9" s="569"/>
      <c r="D9" s="569"/>
      <c r="E9" s="446" t="s">
        <v>15</v>
      </c>
      <c r="F9" s="569"/>
      <c r="G9" s="569"/>
      <c r="H9" s="580"/>
      <c r="I9" s="580"/>
      <c r="J9" s="653"/>
      <c r="K9" s="569"/>
      <c r="L9" s="569"/>
      <c r="M9" s="569"/>
      <c r="N9" s="556"/>
      <c r="O9" s="635"/>
      <c r="P9" s="558"/>
      <c r="Q9" s="558"/>
      <c r="R9" s="436" t="s">
        <v>187</v>
      </c>
      <c r="S9" s="436" t="s">
        <v>188</v>
      </c>
      <c r="T9" s="436" t="s">
        <v>189</v>
      </c>
      <c r="U9" s="437" t="s">
        <v>190</v>
      </c>
      <c r="V9" s="437" t="s">
        <v>191</v>
      </c>
      <c r="W9" s="437" t="s">
        <v>190</v>
      </c>
      <c r="X9" s="437" t="s">
        <v>191</v>
      </c>
      <c r="Y9" s="568"/>
      <c r="Z9" s="635"/>
      <c r="AA9" s="558"/>
      <c r="AB9" s="558"/>
      <c r="AC9" s="436" t="s">
        <v>187</v>
      </c>
      <c r="AD9" s="436" t="s">
        <v>188</v>
      </c>
      <c r="AE9" s="436" t="s">
        <v>189</v>
      </c>
      <c r="AF9" s="437" t="s">
        <v>190</v>
      </c>
      <c r="AG9" s="437" t="s">
        <v>191</v>
      </c>
      <c r="AH9" s="437" t="s">
        <v>190</v>
      </c>
      <c r="AI9" s="437" t="s">
        <v>191</v>
      </c>
      <c r="AJ9" s="650"/>
      <c r="AK9" s="635"/>
      <c r="AL9" s="558"/>
      <c r="AM9" s="558"/>
      <c r="AN9" s="436" t="s">
        <v>187</v>
      </c>
      <c r="AO9" s="436" t="s">
        <v>188</v>
      </c>
      <c r="AP9" s="436" t="s">
        <v>189</v>
      </c>
      <c r="AQ9" s="437" t="s">
        <v>190</v>
      </c>
      <c r="AR9" s="437" t="s">
        <v>191</v>
      </c>
      <c r="AS9" s="437" t="s">
        <v>190</v>
      </c>
      <c r="AT9" s="437" t="s">
        <v>191</v>
      </c>
      <c r="AU9" s="655"/>
      <c r="AV9" s="635"/>
      <c r="AW9" s="558"/>
      <c r="AX9" s="558"/>
      <c r="AY9" s="436" t="s">
        <v>187</v>
      </c>
      <c r="AZ9" s="436" t="s">
        <v>188</v>
      </c>
      <c r="BA9" s="436" t="s">
        <v>189</v>
      </c>
      <c r="BB9" s="437" t="s">
        <v>190</v>
      </c>
      <c r="BC9" s="437" t="s">
        <v>191</v>
      </c>
      <c r="BD9" s="437" t="s">
        <v>190</v>
      </c>
      <c r="BE9" s="437" t="s">
        <v>191</v>
      </c>
      <c r="BF9" s="647"/>
      <c r="BG9" s="635"/>
      <c r="BH9" s="558"/>
      <c r="BI9" s="558"/>
      <c r="BJ9" s="436" t="s">
        <v>187</v>
      </c>
      <c r="BK9" s="436" t="s">
        <v>188</v>
      </c>
      <c r="BL9" s="436" t="s">
        <v>189</v>
      </c>
      <c r="BM9" s="437" t="s">
        <v>190</v>
      </c>
      <c r="BN9" s="437" t="s">
        <v>191</v>
      </c>
      <c r="BO9" s="437" t="s">
        <v>190</v>
      </c>
      <c r="BP9" s="437" t="s">
        <v>191</v>
      </c>
      <c r="BQ9" s="641"/>
      <c r="BR9" s="635"/>
      <c r="BS9" s="558"/>
      <c r="BT9" s="558"/>
      <c r="BU9" s="436" t="s">
        <v>187</v>
      </c>
      <c r="BV9" s="436" t="s">
        <v>188</v>
      </c>
      <c r="BW9" s="436" t="s">
        <v>189</v>
      </c>
      <c r="BX9" s="437" t="s">
        <v>190</v>
      </c>
      <c r="BY9" s="437" t="s">
        <v>191</v>
      </c>
      <c r="BZ9" s="437" t="s">
        <v>190</v>
      </c>
      <c r="CA9" s="437" t="s">
        <v>191</v>
      </c>
    </row>
    <row r="10" spans="1:79" ht="20.25" customHeight="1">
      <c r="A10" s="253">
        <v>1</v>
      </c>
      <c r="B10" s="247">
        <v>1</v>
      </c>
      <c r="C10" s="247">
        <v>2</v>
      </c>
      <c r="D10" s="247">
        <v>3</v>
      </c>
      <c r="E10" s="249"/>
      <c r="F10" s="247">
        <v>4</v>
      </c>
      <c r="G10" s="247">
        <v>5</v>
      </c>
      <c r="H10" s="247">
        <v>6</v>
      </c>
      <c r="I10" s="247">
        <v>7</v>
      </c>
      <c r="J10" s="247">
        <v>8</v>
      </c>
      <c r="K10" s="247">
        <v>9</v>
      </c>
      <c r="L10" s="247">
        <v>0</v>
      </c>
      <c r="M10" s="247">
        <v>10</v>
      </c>
      <c r="N10" s="254">
        <v>11</v>
      </c>
      <c r="O10" s="254">
        <v>12</v>
      </c>
      <c r="P10" s="254">
        <v>13</v>
      </c>
      <c r="Q10" s="255">
        <v>14</v>
      </c>
      <c r="R10" s="255">
        <v>15</v>
      </c>
      <c r="S10" s="255">
        <v>16</v>
      </c>
      <c r="T10" s="256">
        <v>17</v>
      </c>
      <c r="U10" s="256">
        <v>18</v>
      </c>
      <c r="V10" s="256">
        <v>19</v>
      </c>
      <c r="W10" s="256">
        <v>20</v>
      </c>
      <c r="X10" s="256">
        <v>21</v>
      </c>
      <c r="Y10" s="256">
        <v>22</v>
      </c>
      <c r="Z10" s="254">
        <v>23</v>
      </c>
      <c r="AA10" s="254">
        <v>24</v>
      </c>
      <c r="AB10" s="255">
        <v>25</v>
      </c>
      <c r="AC10" s="255">
        <v>26</v>
      </c>
      <c r="AD10" s="255">
        <v>27</v>
      </c>
      <c r="AE10" s="256">
        <v>28</v>
      </c>
      <c r="AF10" s="256">
        <v>29</v>
      </c>
      <c r="AG10" s="256">
        <v>30</v>
      </c>
      <c r="AH10" s="256">
        <v>31</v>
      </c>
      <c r="AI10" s="256">
        <v>32</v>
      </c>
      <c r="AJ10" s="256">
        <v>33</v>
      </c>
      <c r="AK10" s="256">
        <v>34</v>
      </c>
      <c r="AL10" s="256">
        <v>35</v>
      </c>
      <c r="AM10" s="256">
        <v>36</v>
      </c>
      <c r="AN10" s="256">
        <v>37</v>
      </c>
      <c r="AO10" s="256">
        <v>38</v>
      </c>
      <c r="AP10" s="256">
        <v>39</v>
      </c>
      <c r="AQ10" s="256">
        <v>40</v>
      </c>
      <c r="AR10" s="256">
        <v>41</v>
      </c>
      <c r="AS10" s="256">
        <v>42</v>
      </c>
      <c r="AT10" s="256">
        <v>43</v>
      </c>
      <c r="AU10" s="256">
        <v>44</v>
      </c>
      <c r="AV10" s="46">
        <v>45</v>
      </c>
      <c r="AW10" s="46">
        <v>46</v>
      </c>
      <c r="AX10" s="46">
        <v>47</v>
      </c>
      <c r="AY10" s="46">
        <v>48</v>
      </c>
      <c r="AZ10" s="46">
        <v>49</v>
      </c>
      <c r="BA10" s="46">
        <v>50</v>
      </c>
      <c r="BB10" s="46">
        <v>51</v>
      </c>
      <c r="BC10" s="46">
        <v>52</v>
      </c>
      <c r="BD10" s="46">
        <v>53</v>
      </c>
      <c r="BE10" s="46">
        <v>54</v>
      </c>
      <c r="BF10" s="46">
        <v>55</v>
      </c>
      <c r="BG10" s="46">
        <v>56</v>
      </c>
      <c r="BH10" s="46">
        <v>57</v>
      </c>
      <c r="BI10" s="46">
        <v>58</v>
      </c>
      <c r="BJ10" s="46">
        <v>59</v>
      </c>
      <c r="BK10" s="46">
        <v>60</v>
      </c>
      <c r="BL10" s="46">
        <v>61</v>
      </c>
      <c r="BM10" s="46">
        <v>62</v>
      </c>
      <c r="BN10" s="46">
        <v>63</v>
      </c>
      <c r="BO10" s="46">
        <v>64</v>
      </c>
      <c r="BP10" s="46">
        <v>65</v>
      </c>
      <c r="BQ10" s="46">
        <v>66</v>
      </c>
      <c r="BR10" s="46">
        <v>67</v>
      </c>
      <c r="BS10" s="46">
        <v>68</v>
      </c>
      <c r="BT10" s="46">
        <v>69</v>
      </c>
      <c r="BU10" s="46">
        <v>70</v>
      </c>
      <c r="BV10" s="46">
        <v>71</v>
      </c>
      <c r="BW10" s="46">
        <v>72</v>
      </c>
      <c r="BX10" s="46">
        <v>73</v>
      </c>
      <c r="BY10" s="46">
        <v>74</v>
      </c>
      <c r="BZ10" s="46">
        <v>75</v>
      </c>
      <c r="CA10" s="46">
        <v>76</v>
      </c>
    </row>
    <row r="11" spans="1:79" ht="27.75" customHeight="1">
      <c r="A11" s="572" t="s">
        <v>86</v>
      </c>
      <c r="B11" s="573"/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376">
        <f aca="true" t="shared" si="0" ref="N11:AS11">N13+N114+N160+N172+N189</f>
        <v>12607900</v>
      </c>
      <c r="O11" s="376">
        <f t="shared" si="0"/>
        <v>2571700</v>
      </c>
      <c r="P11" s="376">
        <f t="shared" si="0"/>
        <v>0</v>
      </c>
      <c r="Q11" s="376">
        <f t="shared" si="0"/>
        <v>279000</v>
      </c>
      <c r="R11" s="376">
        <f t="shared" si="0"/>
        <v>0</v>
      </c>
      <c r="S11" s="376">
        <f t="shared" si="0"/>
        <v>0</v>
      </c>
      <c r="T11" s="376">
        <f t="shared" si="0"/>
        <v>0</v>
      </c>
      <c r="U11" s="376">
        <f t="shared" si="0"/>
        <v>0</v>
      </c>
      <c r="V11" s="376">
        <f t="shared" si="0"/>
        <v>0</v>
      </c>
      <c r="W11" s="376">
        <f t="shared" si="0"/>
        <v>0</v>
      </c>
      <c r="X11" s="376">
        <f t="shared" si="0"/>
        <v>0</v>
      </c>
      <c r="Y11" s="376">
        <f t="shared" si="0"/>
        <v>11829400</v>
      </c>
      <c r="Z11" s="376">
        <f t="shared" si="0"/>
        <v>2436500</v>
      </c>
      <c r="AA11" s="376">
        <f t="shared" si="0"/>
        <v>0</v>
      </c>
      <c r="AB11" s="376">
        <f t="shared" si="0"/>
        <v>279000</v>
      </c>
      <c r="AC11" s="376">
        <f t="shared" si="0"/>
        <v>0</v>
      </c>
      <c r="AD11" s="376">
        <f t="shared" si="0"/>
        <v>0</v>
      </c>
      <c r="AE11" s="376">
        <f t="shared" si="0"/>
        <v>0</v>
      </c>
      <c r="AF11" s="376">
        <f t="shared" si="0"/>
        <v>0</v>
      </c>
      <c r="AG11" s="376">
        <f t="shared" si="0"/>
        <v>0</v>
      </c>
      <c r="AH11" s="376">
        <f t="shared" si="0"/>
        <v>0</v>
      </c>
      <c r="AI11" s="376">
        <f t="shared" si="0"/>
        <v>0</v>
      </c>
      <c r="AJ11" s="376">
        <f t="shared" si="0"/>
        <v>16125400</v>
      </c>
      <c r="AK11" s="376">
        <f t="shared" si="0"/>
        <v>3143300</v>
      </c>
      <c r="AL11" s="376">
        <f t="shared" si="0"/>
        <v>0</v>
      </c>
      <c r="AM11" s="376">
        <f t="shared" si="0"/>
        <v>0</v>
      </c>
      <c r="AN11" s="376">
        <f t="shared" si="0"/>
        <v>0</v>
      </c>
      <c r="AO11" s="376">
        <f t="shared" si="0"/>
        <v>0</v>
      </c>
      <c r="AP11" s="376">
        <f t="shared" si="0"/>
        <v>0</v>
      </c>
      <c r="AQ11" s="376">
        <f t="shared" si="0"/>
        <v>0</v>
      </c>
      <c r="AR11" s="376">
        <f t="shared" si="0"/>
        <v>0</v>
      </c>
      <c r="AS11" s="376">
        <f t="shared" si="0"/>
        <v>0</v>
      </c>
      <c r="AT11" s="376">
        <f aca="true" t="shared" si="1" ref="AT11:CA11">AT13+AT114+AT160+AT172+AT189</f>
        <v>0</v>
      </c>
      <c r="AU11" s="376">
        <f t="shared" si="1"/>
        <v>9060400</v>
      </c>
      <c r="AV11" s="376">
        <f t="shared" si="1"/>
        <v>0</v>
      </c>
      <c r="AW11" s="376">
        <f t="shared" si="1"/>
        <v>0</v>
      </c>
      <c r="AX11" s="376">
        <f t="shared" si="1"/>
        <v>0</v>
      </c>
      <c r="AY11" s="376">
        <f t="shared" si="1"/>
        <v>0</v>
      </c>
      <c r="AZ11" s="376">
        <f t="shared" si="1"/>
        <v>0</v>
      </c>
      <c r="BA11" s="376">
        <f t="shared" si="1"/>
        <v>0</v>
      </c>
      <c r="BB11" s="376">
        <f t="shared" si="1"/>
        <v>0</v>
      </c>
      <c r="BC11" s="376">
        <f t="shared" si="1"/>
        <v>0</v>
      </c>
      <c r="BD11" s="376">
        <f t="shared" si="1"/>
        <v>0</v>
      </c>
      <c r="BE11" s="376">
        <f t="shared" si="1"/>
        <v>0</v>
      </c>
      <c r="BF11" s="376">
        <f t="shared" si="1"/>
        <v>9136900</v>
      </c>
      <c r="BG11" s="376">
        <f t="shared" si="1"/>
        <v>0</v>
      </c>
      <c r="BH11" s="376">
        <f t="shared" si="1"/>
        <v>0</v>
      </c>
      <c r="BI11" s="376">
        <f t="shared" si="1"/>
        <v>0</v>
      </c>
      <c r="BJ11" s="376">
        <f t="shared" si="1"/>
        <v>0</v>
      </c>
      <c r="BK11" s="376">
        <f t="shared" si="1"/>
        <v>0</v>
      </c>
      <c r="BL11" s="376">
        <f t="shared" si="1"/>
        <v>0</v>
      </c>
      <c r="BM11" s="376">
        <f t="shared" si="1"/>
        <v>0</v>
      </c>
      <c r="BN11" s="376">
        <f t="shared" si="1"/>
        <v>0</v>
      </c>
      <c r="BO11" s="376">
        <f t="shared" si="1"/>
        <v>0</v>
      </c>
      <c r="BP11" s="376">
        <f t="shared" si="1"/>
        <v>0</v>
      </c>
      <c r="BQ11" s="376">
        <f t="shared" si="1"/>
        <v>9136900</v>
      </c>
      <c r="BR11" s="376">
        <f t="shared" si="1"/>
        <v>0</v>
      </c>
      <c r="BS11" s="376">
        <f t="shared" si="1"/>
        <v>0</v>
      </c>
      <c r="BT11" s="376">
        <f t="shared" si="1"/>
        <v>0</v>
      </c>
      <c r="BU11" s="376">
        <f t="shared" si="1"/>
        <v>0</v>
      </c>
      <c r="BV11" s="376">
        <f t="shared" si="1"/>
        <v>0</v>
      </c>
      <c r="BW11" s="376">
        <f t="shared" si="1"/>
        <v>0</v>
      </c>
      <c r="BX11" s="376">
        <f t="shared" si="1"/>
        <v>0</v>
      </c>
      <c r="BY11" s="376">
        <f t="shared" si="1"/>
        <v>0</v>
      </c>
      <c r="BZ11" s="376">
        <f t="shared" si="1"/>
        <v>0</v>
      </c>
      <c r="CA11" s="376">
        <f t="shared" si="1"/>
        <v>0</v>
      </c>
    </row>
    <row r="12" spans="1:79" ht="93.75" customHeight="1">
      <c r="A12" s="257"/>
      <c r="B12" s="284">
        <v>992</v>
      </c>
      <c r="C12" s="258" t="s">
        <v>125</v>
      </c>
      <c r="D12" s="448" t="s">
        <v>218</v>
      </c>
      <c r="E12" s="248"/>
      <c r="F12" s="248"/>
      <c r="G12" s="248"/>
      <c r="H12" s="248"/>
      <c r="I12" s="248"/>
      <c r="J12" s="248" t="s">
        <v>124</v>
      </c>
      <c r="K12" s="248"/>
      <c r="L12" s="248"/>
      <c r="M12" s="248"/>
      <c r="N12" s="259"/>
      <c r="O12" s="259"/>
      <c r="P12" s="259"/>
      <c r="Q12" s="259"/>
      <c r="R12" s="259"/>
      <c r="S12" s="259"/>
      <c r="T12" s="259"/>
      <c r="U12" s="46"/>
      <c r="V12" s="46"/>
      <c r="W12" s="46"/>
      <c r="X12" s="46"/>
      <c r="Y12" s="259"/>
      <c r="Z12" s="46"/>
      <c r="AA12" s="46"/>
      <c r="AB12" s="259"/>
      <c r="AC12" s="46"/>
      <c r="AD12" s="46"/>
      <c r="AE12" s="46"/>
      <c r="AF12" s="46"/>
      <c r="AG12" s="46"/>
      <c r="AH12" s="46"/>
      <c r="AI12" s="46"/>
      <c r="AJ12" s="259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259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259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259"/>
      <c r="BR12" s="46"/>
      <c r="BS12" s="46"/>
      <c r="BT12" s="46"/>
      <c r="BU12" s="46"/>
      <c r="BV12" s="46"/>
      <c r="BW12" s="46"/>
      <c r="BX12" s="46"/>
      <c r="BY12" s="46"/>
      <c r="BZ12" s="46"/>
      <c r="CA12" s="46"/>
    </row>
    <row r="13" spans="1:79" ht="144" customHeight="1">
      <c r="A13" s="260" t="s">
        <v>19</v>
      </c>
      <c r="B13" s="324" t="s">
        <v>198</v>
      </c>
      <c r="C13" s="399" t="s">
        <v>126</v>
      </c>
      <c r="D13" s="399" t="s">
        <v>175</v>
      </c>
      <c r="E13" s="399"/>
      <c r="F13" s="393"/>
      <c r="G13" s="399"/>
      <c r="H13" s="399"/>
      <c r="I13" s="399"/>
      <c r="J13" s="399"/>
      <c r="K13" s="399"/>
      <c r="L13" s="399"/>
      <c r="M13" s="399"/>
      <c r="N13" s="394">
        <f aca="true" t="shared" si="2" ref="N13:AS13">N16+N21+N25+N46+N60+N68+N71+N75+N81+N86+N109</f>
        <v>7603100</v>
      </c>
      <c r="O13" s="394">
        <f t="shared" si="2"/>
        <v>2571700</v>
      </c>
      <c r="P13" s="394">
        <f t="shared" si="2"/>
        <v>0</v>
      </c>
      <c r="Q13" s="394">
        <f t="shared" si="2"/>
        <v>279000</v>
      </c>
      <c r="R13" s="394">
        <f t="shared" si="2"/>
        <v>0</v>
      </c>
      <c r="S13" s="394">
        <f t="shared" si="2"/>
        <v>0</v>
      </c>
      <c r="T13" s="394">
        <f t="shared" si="2"/>
        <v>0</v>
      </c>
      <c r="U13" s="394">
        <f t="shared" si="2"/>
        <v>0</v>
      </c>
      <c r="V13" s="394">
        <f t="shared" si="2"/>
        <v>0</v>
      </c>
      <c r="W13" s="394">
        <f t="shared" si="2"/>
        <v>0</v>
      </c>
      <c r="X13" s="394">
        <f t="shared" si="2"/>
        <v>0</v>
      </c>
      <c r="Y13" s="394">
        <f t="shared" si="2"/>
        <v>6824600</v>
      </c>
      <c r="Z13" s="394">
        <f t="shared" si="2"/>
        <v>2436500</v>
      </c>
      <c r="AA13" s="394">
        <f t="shared" si="2"/>
        <v>0</v>
      </c>
      <c r="AB13" s="394">
        <f t="shared" si="2"/>
        <v>279000</v>
      </c>
      <c r="AC13" s="394">
        <f t="shared" si="2"/>
        <v>0</v>
      </c>
      <c r="AD13" s="394">
        <f t="shared" si="2"/>
        <v>0</v>
      </c>
      <c r="AE13" s="394">
        <f t="shared" si="2"/>
        <v>0</v>
      </c>
      <c r="AF13" s="394">
        <f t="shared" si="2"/>
        <v>0</v>
      </c>
      <c r="AG13" s="394">
        <f t="shared" si="2"/>
        <v>0</v>
      </c>
      <c r="AH13" s="394">
        <f t="shared" si="2"/>
        <v>0</v>
      </c>
      <c r="AI13" s="394">
        <f t="shared" si="2"/>
        <v>0</v>
      </c>
      <c r="AJ13" s="394">
        <f t="shared" si="2"/>
        <v>10436300</v>
      </c>
      <c r="AK13" s="394">
        <f t="shared" si="2"/>
        <v>2972900</v>
      </c>
      <c r="AL13" s="394">
        <f t="shared" si="2"/>
        <v>0</v>
      </c>
      <c r="AM13" s="394">
        <f t="shared" si="2"/>
        <v>0</v>
      </c>
      <c r="AN13" s="394">
        <f t="shared" si="2"/>
        <v>0</v>
      </c>
      <c r="AO13" s="394">
        <f t="shared" si="2"/>
        <v>0</v>
      </c>
      <c r="AP13" s="394">
        <f t="shared" si="2"/>
        <v>0</v>
      </c>
      <c r="AQ13" s="394">
        <f t="shared" si="2"/>
        <v>0</v>
      </c>
      <c r="AR13" s="394">
        <f t="shared" si="2"/>
        <v>0</v>
      </c>
      <c r="AS13" s="394">
        <f t="shared" si="2"/>
        <v>0</v>
      </c>
      <c r="AT13" s="394">
        <f aca="true" t="shared" si="3" ref="AT13:CA13">AT16+AT21+AT25+AT46+AT60+AT68+AT71+AT75+AT81+AT86+AT109</f>
        <v>0</v>
      </c>
      <c r="AU13" s="394">
        <f t="shared" si="3"/>
        <v>4289600</v>
      </c>
      <c r="AV13" s="394">
        <f t="shared" si="3"/>
        <v>0</v>
      </c>
      <c r="AW13" s="394">
        <f t="shared" si="3"/>
        <v>0</v>
      </c>
      <c r="AX13" s="394">
        <f t="shared" si="3"/>
        <v>0</v>
      </c>
      <c r="AY13" s="394">
        <f t="shared" si="3"/>
        <v>0</v>
      </c>
      <c r="AZ13" s="394">
        <f t="shared" si="3"/>
        <v>0</v>
      </c>
      <c r="BA13" s="394">
        <f t="shared" si="3"/>
        <v>0</v>
      </c>
      <c r="BB13" s="394">
        <f t="shared" si="3"/>
        <v>0</v>
      </c>
      <c r="BC13" s="394">
        <f t="shared" si="3"/>
        <v>0</v>
      </c>
      <c r="BD13" s="394">
        <f t="shared" si="3"/>
        <v>0</v>
      </c>
      <c r="BE13" s="394">
        <f t="shared" si="3"/>
        <v>0</v>
      </c>
      <c r="BF13" s="394">
        <f t="shared" si="3"/>
        <v>4366100</v>
      </c>
      <c r="BG13" s="394">
        <f t="shared" si="3"/>
        <v>0</v>
      </c>
      <c r="BH13" s="394">
        <f t="shared" si="3"/>
        <v>0</v>
      </c>
      <c r="BI13" s="394">
        <f t="shared" si="3"/>
        <v>0</v>
      </c>
      <c r="BJ13" s="394">
        <f t="shared" si="3"/>
        <v>0</v>
      </c>
      <c r="BK13" s="394">
        <f t="shared" si="3"/>
        <v>0</v>
      </c>
      <c r="BL13" s="394">
        <f t="shared" si="3"/>
        <v>0</v>
      </c>
      <c r="BM13" s="394">
        <f t="shared" si="3"/>
        <v>0</v>
      </c>
      <c r="BN13" s="394">
        <f t="shared" si="3"/>
        <v>0</v>
      </c>
      <c r="BO13" s="394">
        <f t="shared" si="3"/>
        <v>0</v>
      </c>
      <c r="BP13" s="394">
        <f t="shared" si="3"/>
        <v>0</v>
      </c>
      <c r="BQ13" s="394">
        <f t="shared" si="3"/>
        <v>4366100</v>
      </c>
      <c r="BR13" s="394">
        <f t="shared" si="3"/>
        <v>0</v>
      </c>
      <c r="BS13" s="394">
        <f t="shared" si="3"/>
        <v>0</v>
      </c>
      <c r="BT13" s="394">
        <f t="shared" si="3"/>
        <v>0</v>
      </c>
      <c r="BU13" s="394">
        <f t="shared" si="3"/>
        <v>0</v>
      </c>
      <c r="BV13" s="394">
        <f t="shared" si="3"/>
        <v>0</v>
      </c>
      <c r="BW13" s="394">
        <f t="shared" si="3"/>
        <v>0</v>
      </c>
      <c r="BX13" s="394">
        <f t="shared" si="3"/>
        <v>0</v>
      </c>
      <c r="BY13" s="394">
        <f t="shared" si="3"/>
        <v>0</v>
      </c>
      <c r="BZ13" s="394">
        <f t="shared" si="3"/>
        <v>0</v>
      </c>
      <c r="CA13" s="394">
        <f t="shared" si="3"/>
        <v>0</v>
      </c>
    </row>
    <row r="14" spans="1:79" ht="34.5" customHeight="1" hidden="1">
      <c r="A14" s="263">
        <v>992</v>
      </c>
      <c r="B14" s="254"/>
      <c r="C14" s="264">
        <v>1</v>
      </c>
      <c r="D14" s="265" t="s">
        <v>67</v>
      </c>
      <c r="E14" s="263"/>
      <c r="F14" s="266"/>
      <c r="G14" s="267"/>
      <c r="H14" s="267"/>
      <c r="I14" s="267"/>
      <c r="J14" s="267"/>
      <c r="K14" s="268"/>
      <c r="L14" s="268"/>
      <c r="M14" s="268"/>
      <c r="N14" s="269"/>
      <c r="O14" s="270"/>
      <c r="P14" s="270"/>
      <c r="Q14" s="270"/>
      <c r="R14" s="269"/>
      <c r="S14" s="271"/>
      <c r="T14" s="248"/>
      <c r="U14" s="46"/>
      <c r="V14" s="46"/>
      <c r="W14" s="46"/>
      <c r="X14" s="46"/>
      <c r="Y14" s="270"/>
      <c r="Z14" s="46"/>
      <c r="AA14" s="46"/>
      <c r="AB14" s="270"/>
      <c r="AC14" s="46"/>
      <c r="AD14" s="46"/>
      <c r="AE14" s="46"/>
      <c r="AF14" s="46"/>
      <c r="AG14" s="46"/>
      <c r="AH14" s="46"/>
      <c r="AI14" s="46"/>
      <c r="AJ14" s="269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269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271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248"/>
      <c r="BR14" s="46"/>
      <c r="BS14" s="46"/>
      <c r="BT14" s="46"/>
      <c r="BU14" s="46"/>
      <c r="BV14" s="46"/>
      <c r="BW14" s="46"/>
      <c r="BX14" s="46"/>
      <c r="BY14" s="46"/>
      <c r="BZ14" s="46"/>
      <c r="CA14" s="46"/>
    </row>
    <row r="15" spans="1:79" ht="34.5" customHeight="1" hidden="1">
      <c r="A15" s="272"/>
      <c r="B15" s="254"/>
      <c r="C15" s="273"/>
      <c r="D15" s="274"/>
      <c r="E15" s="272"/>
      <c r="F15" s="266"/>
      <c r="G15" s="267"/>
      <c r="H15" s="267"/>
      <c r="I15" s="267"/>
      <c r="J15" s="267"/>
      <c r="K15" s="268"/>
      <c r="L15" s="268"/>
      <c r="M15" s="268"/>
      <c r="N15" s="269"/>
      <c r="O15" s="270"/>
      <c r="P15" s="270"/>
      <c r="Q15" s="270"/>
      <c r="R15" s="269"/>
      <c r="S15" s="271"/>
      <c r="T15" s="248"/>
      <c r="U15" s="46"/>
      <c r="V15" s="46"/>
      <c r="W15" s="46"/>
      <c r="X15" s="46"/>
      <c r="Y15" s="270"/>
      <c r="Z15" s="46"/>
      <c r="AA15" s="46"/>
      <c r="AB15" s="270"/>
      <c r="AC15" s="46"/>
      <c r="AD15" s="46"/>
      <c r="AE15" s="46"/>
      <c r="AF15" s="46"/>
      <c r="AG15" s="46"/>
      <c r="AH15" s="46"/>
      <c r="AI15" s="46"/>
      <c r="AJ15" s="269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269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271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248"/>
      <c r="BR15" s="46"/>
      <c r="BS15" s="46"/>
      <c r="BT15" s="46"/>
      <c r="BU15" s="46"/>
      <c r="BV15" s="46"/>
      <c r="BW15" s="46"/>
      <c r="BX15" s="46"/>
      <c r="BY15" s="46"/>
      <c r="BZ15" s="46"/>
      <c r="CA15" s="46"/>
    </row>
    <row r="16" spans="1:79" ht="64.5" customHeight="1">
      <c r="A16" s="272"/>
      <c r="B16" s="251"/>
      <c r="C16" s="351" t="s">
        <v>220</v>
      </c>
      <c r="D16" s="350" t="s">
        <v>219</v>
      </c>
      <c r="E16" s="352"/>
      <c r="F16" s="359"/>
      <c r="G16" s="360"/>
      <c r="H16" s="361"/>
      <c r="I16" s="361"/>
      <c r="J16" s="361"/>
      <c r="K16" s="362"/>
      <c r="L16" s="362"/>
      <c r="M16" s="362"/>
      <c r="N16" s="278">
        <f>N17</f>
        <v>19800</v>
      </c>
      <c r="O16" s="278">
        <f>O17</f>
        <v>0</v>
      </c>
      <c r="P16" s="278">
        <f>P17</f>
        <v>0</v>
      </c>
      <c r="Q16" s="278">
        <f>Q17</f>
        <v>0</v>
      </c>
      <c r="R16" s="278">
        <f aca="true" t="shared" si="4" ref="R16:X16">R17</f>
        <v>0</v>
      </c>
      <c r="S16" s="278">
        <f t="shared" si="4"/>
        <v>0</v>
      </c>
      <c r="T16" s="278">
        <f t="shared" si="4"/>
        <v>0</v>
      </c>
      <c r="U16" s="278">
        <f t="shared" si="4"/>
        <v>0</v>
      </c>
      <c r="V16" s="278">
        <f t="shared" si="4"/>
        <v>0</v>
      </c>
      <c r="W16" s="278">
        <f t="shared" si="4"/>
        <v>0</v>
      </c>
      <c r="X16" s="278">
        <f t="shared" si="4"/>
        <v>0</v>
      </c>
      <c r="Y16" s="278">
        <v>19800</v>
      </c>
      <c r="Z16" s="278">
        <f>Z17</f>
        <v>0</v>
      </c>
      <c r="AA16" s="278">
        <f>AA17</f>
        <v>0</v>
      </c>
      <c r="AB16" s="278">
        <f>AB17</f>
        <v>0</v>
      </c>
      <c r="AC16" s="278">
        <f aca="true" t="shared" si="5" ref="AC16:AI16">AC17</f>
        <v>0</v>
      </c>
      <c r="AD16" s="278">
        <f t="shared" si="5"/>
        <v>0</v>
      </c>
      <c r="AE16" s="278">
        <f t="shared" si="5"/>
        <v>0</v>
      </c>
      <c r="AF16" s="278">
        <f t="shared" si="5"/>
        <v>0</v>
      </c>
      <c r="AG16" s="278">
        <f t="shared" si="5"/>
        <v>0</v>
      </c>
      <c r="AH16" s="278">
        <f t="shared" si="5"/>
        <v>0</v>
      </c>
      <c r="AI16" s="278">
        <f t="shared" si="5"/>
        <v>0</v>
      </c>
      <c r="AJ16" s="278">
        <f>AJ17</f>
        <v>0</v>
      </c>
      <c r="AK16" s="278">
        <f aca="true" t="shared" si="6" ref="AK16:AT16">AK17</f>
        <v>0</v>
      </c>
      <c r="AL16" s="278">
        <f t="shared" si="6"/>
        <v>0</v>
      </c>
      <c r="AM16" s="278">
        <f t="shared" si="6"/>
        <v>0</v>
      </c>
      <c r="AN16" s="278">
        <f t="shared" si="6"/>
        <v>0</v>
      </c>
      <c r="AO16" s="278">
        <f t="shared" si="6"/>
        <v>0</v>
      </c>
      <c r="AP16" s="278">
        <f t="shared" si="6"/>
        <v>0</v>
      </c>
      <c r="AQ16" s="278">
        <f t="shared" si="6"/>
        <v>0</v>
      </c>
      <c r="AR16" s="278">
        <f t="shared" si="6"/>
        <v>0</v>
      </c>
      <c r="AS16" s="278">
        <f t="shared" si="6"/>
        <v>0</v>
      </c>
      <c r="AT16" s="278">
        <f t="shared" si="6"/>
        <v>0</v>
      </c>
      <c r="AU16" s="278">
        <f>AU17</f>
        <v>0</v>
      </c>
      <c r="AV16" s="278">
        <f aca="true" t="shared" si="7" ref="AV16:BE16">AV17</f>
        <v>0</v>
      </c>
      <c r="AW16" s="278">
        <f t="shared" si="7"/>
        <v>0</v>
      </c>
      <c r="AX16" s="278">
        <f t="shared" si="7"/>
        <v>0</v>
      </c>
      <c r="AY16" s="278">
        <f t="shared" si="7"/>
        <v>0</v>
      </c>
      <c r="AZ16" s="278">
        <f t="shared" si="7"/>
        <v>0</v>
      </c>
      <c r="BA16" s="278">
        <f t="shared" si="7"/>
        <v>0</v>
      </c>
      <c r="BB16" s="278">
        <f t="shared" si="7"/>
        <v>0</v>
      </c>
      <c r="BC16" s="278">
        <f t="shared" si="7"/>
        <v>0</v>
      </c>
      <c r="BD16" s="278">
        <f t="shared" si="7"/>
        <v>0</v>
      </c>
      <c r="BE16" s="278">
        <f t="shared" si="7"/>
        <v>0</v>
      </c>
      <c r="BF16" s="278">
        <f>BF17</f>
        <v>0</v>
      </c>
      <c r="BG16" s="278">
        <f aca="true" t="shared" si="8" ref="BG16:BP16">BG17</f>
        <v>0</v>
      </c>
      <c r="BH16" s="278">
        <f t="shared" si="8"/>
        <v>0</v>
      </c>
      <c r="BI16" s="278">
        <f t="shared" si="8"/>
        <v>0</v>
      </c>
      <c r="BJ16" s="278">
        <f t="shared" si="8"/>
        <v>0</v>
      </c>
      <c r="BK16" s="278">
        <f t="shared" si="8"/>
        <v>0</v>
      </c>
      <c r="BL16" s="278">
        <f t="shared" si="8"/>
        <v>0</v>
      </c>
      <c r="BM16" s="278">
        <f t="shared" si="8"/>
        <v>0</v>
      </c>
      <c r="BN16" s="278">
        <f t="shared" si="8"/>
        <v>0</v>
      </c>
      <c r="BO16" s="278">
        <f t="shared" si="8"/>
        <v>0</v>
      </c>
      <c r="BP16" s="278">
        <f t="shared" si="8"/>
        <v>0</v>
      </c>
      <c r="BQ16" s="278">
        <f>BQ17</f>
        <v>0</v>
      </c>
      <c r="BR16" s="278">
        <f aca="true" t="shared" si="9" ref="BR16:CA16">BR17</f>
        <v>0</v>
      </c>
      <c r="BS16" s="278">
        <f t="shared" si="9"/>
        <v>0</v>
      </c>
      <c r="BT16" s="278">
        <f t="shared" si="9"/>
        <v>0</v>
      </c>
      <c r="BU16" s="278">
        <f t="shared" si="9"/>
        <v>0</v>
      </c>
      <c r="BV16" s="278">
        <f t="shared" si="9"/>
        <v>0</v>
      </c>
      <c r="BW16" s="278">
        <f t="shared" si="9"/>
        <v>0</v>
      </c>
      <c r="BX16" s="278">
        <f t="shared" si="9"/>
        <v>0</v>
      </c>
      <c r="BY16" s="278">
        <f t="shared" si="9"/>
        <v>0</v>
      </c>
      <c r="BZ16" s="278">
        <f t="shared" si="9"/>
        <v>0</v>
      </c>
      <c r="CA16" s="278">
        <f t="shared" si="9"/>
        <v>0</v>
      </c>
    </row>
    <row r="17" spans="1:79" ht="30" customHeight="1">
      <c r="A17" s="272"/>
      <c r="B17" s="254"/>
      <c r="C17" s="275"/>
      <c r="D17" s="294"/>
      <c r="E17" s="272"/>
      <c r="F17" s="295"/>
      <c r="G17" s="250"/>
      <c r="H17" s="283"/>
      <c r="I17" s="283"/>
      <c r="J17" s="283"/>
      <c r="K17" s="287" t="s">
        <v>85</v>
      </c>
      <c r="L17" s="287"/>
      <c r="M17" s="288" t="s">
        <v>134</v>
      </c>
      <c r="N17" s="282">
        <v>19800</v>
      </c>
      <c r="O17" s="279"/>
      <c r="P17" s="279"/>
      <c r="Q17" s="279"/>
      <c r="R17" s="282"/>
      <c r="S17" s="282"/>
      <c r="T17" s="282"/>
      <c r="U17" s="46"/>
      <c r="V17" s="46"/>
      <c r="W17" s="46"/>
      <c r="X17" s="46"/>
      <c r="Y17" s="279">
        <v>19800</v>
      </c>
      <c r="Z17" s="46"/>
      <c r="AA17" s="46"/>
      <c r="AB17" s="279"/>
      <c r="AC17" s="440"/>
      <c r="AD17" s="46"/>
      <c r="AE17" s="46"/>
      <c r="AF17" s="46"/>
      <c r="AG17" s="46"/>
      <c r="AH17" s="46"/>
      <c r="AI17" s="46"/>
      <c r="AJ17" s="289">
        <v>0</v>
      </c>
      <c r="AK17" s="46"/>
      <c r="AL17" s="46"/>
      <c r="AM17" s="46"/>
      <c r="AN17" s="440"/>
      <c r="AO17" s="46"/>
      <c r="AP17" s="46"/>
      <c r="AQ17" s="46"/>
      <c r="AR17" s="46"/>
      <c r="AS17" s="46"/>
      <c r="AT17" s="46"/>
      <c r="AU17" s="282">
        <v>0</v>
      </c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282">
        <v>0</v>
      </c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282">
        <v>0</v>
      </c>
      <c r="BR17" s="46"/>
      <c r="BS17" s="46"/>
      <c r="BT17" s="46"/>
      <c r="BU17" s="46"/>
      <c r="BV17" s="46"/>
      <c r="BW17" s="46"/>
      <c r="BX17" s="46"/>
      <c r="BY17" s="46"/>
      <c r="BZ17" s="46"/>
      <c r="CA17" s="46"/>
    </row>
    <row r="18" spans="1:79" ht="15" customHeight="1" hidden="1">
      <c r="A18" s="272"/>
      <c r="B18" s="254"/>
      <c r="C18" s="264"/>
      <c r="D18" s="293"/>
      <c r="E18" s="272"/>
      <c r="F18" s="295"/>
      <c r="G18" s="250"/>
      <c r="H18" s="283"/>
      <c r="I18" s="422"/>
      <c r="J18" s="422"/>
      <c r="K18" s="290"/>
      <c r="L18" s="290"/>
      <c r="M18" s="290"/>
      <c r="N18" s="296"/>
      <c r="O18" s="297"/>
      <c r="P18" s="297"/>
      <c r="Q18" s="297"/>
      <c r="R18" s="296"/>
      <c r="S18" s="296"/>
      <c r="T18" s="282"/>
      <c r="U18" s="46"/>
      <c r="V18" s="46"/>
      <c r="W18" s="46"/>
      <c r="X18" s="46"/>
      <c r="Y18" s="297"/>
      <c r="Z18" s="46"/>
      <c r="AA18" s="46"/>
      <c r="AB18" s="297"/>
      <c r="AC18" s="46"/>
      <c r="AD18" s="46"/>
      <c r="AE18" s="46"/>
      <c r="AF18" s="46"/>
      <c r="AG18" s="46"/>
      <c r="AH18" s="46"/>
      <c r="AI18" s="46"/>
      <c r="AJ18" s="29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29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29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282">
        <v>0</v>
      </c>
      <c r="BR18" s="46"/>
      <c r="BS18" s="46"/>
      <c r="BT18" s="46"/>
      <c r="BU18" s="46"/>
      <c r="BV18" s="46"/>
      <c r="BW18" s="46"/>
      <c r="BX18" s="46"/>
      <c r="BY18" s="46"/>
      <c r="BZ18" s="46"/>
      <c r="CA18" s="46"/>
    </row>
    <row r="19" spans="1:79" ht="15" customHeight="1" hidden="1">
      <c r="A19" s="272"/>
      <c r="B19" s="254"/>
      <c r="C19" s="264"/>
      <c r="D19" s="293"/>
      <c r="E19" s="272"/>
      <c r="F19" s="295"/>
      <c r="G19" s="250"/>
      <c r="H19" s="283"/>
      <c r="I19" s="422"/>
      <c r="J19" s="422"/>
      <c r="K19" s="290"/>
      <c r="L19" s="290"/>
      <c r="M19" s="290"/>
      <c r="N19" s="296"/>
      <c r="O19" s="297"/>
      <c r="P19" s="297"/>
      <c r="Q19" s="297"/>
      <c r="R19" s="296"/>
      <c r="S19" s="296"/>
      <c r="T19" s="282"/>
      <c r="U19" s="46"/>
      <c r="V19" s="46"/>
      <c r="W19" s="46"/>
      <c r="X19" s="46"/>
      <c r="Y19" s="297"/>
      <c r="Z19" s="46"/>
      <c r="AA19" s="46"/>
      <c r="AB19" s="297"/>
      <c r="AC19" s="46"/>
      <c r="AD19" s="46"/>
      <c r="AE19" s="46"/>
      <c r="AF19" s="46"/>
      <c r="AG19" s="46"/>
      <c r="AH19" s="46"/>
      <c r="AI19" s="46"/>
      <c r="AJ19" s="29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29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29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282">
        <v>0</v>
      </c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ht="15" customHeight="1" hidden="1">
      <c r="A20" s="272"/>
      <c r="B20" s="254"/>
      <c r="C20" s="264"/>
      <c r="D20" s="293"/>
      <c r="E20" s="272"/>
      <c r="F20" s="295"/>
      <c r="G20" s="250"/>
      <c r="H20" s="283"/>
      <c r="I20" s="422"/>
      <c r="J20" s="422"/>
      <c r="K20" s="290"/>
      <c r="L20" s="290"/>
      <c r="M20" s="290"/>
      <c r="N20" s="296"/>
      <c r="O20" s="297"/>
      <c r="P20" s="297"/>
      <c r="Q20" s="297"/>
      <c r="R20" s="296"/>
      <c r="S20" s="296"/>
      <c r="T20" s="282"/>
      <c r="U20" s="46"/>
      <c r="V20" s="46"/>
      <c r="W20" s="46"/>
      <c r="X20" s="46"/>
      <c r="Y20" s="297"/>
      <c r="Z20" s="46"/>
      <c r="AA20" s="46"/>
      <c r="AB20" s="297"/>
      <c r="AC20" s="46"/>
      <c r="AD20" s="46"/>
      <c r="AE20" s="46"/>
      <c r="AF20" s="46"/>
      <c r="AG20" s="46"/>
      <c r="AH20" s="46"/>
      <c r="AI20" s="46"/>
      <c r="AJ20" s="29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29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29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282">
        <v>0</v>
      </c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9" ht="76.5" customHeight="1">
      <c r="A21" s="298"/>
      <c r="B21" s="251"/>
      <c r="C21" s="351" t="s">
        <v>221</v>
      </c>
      <c r="D21" s="365" t="s">
        <v>222</v>
      </c>
      <c r="E21" s="352"/>
      <c r="F21" s="359"/>
      <c r="G21" s="360"/>
      <c r="H21" s="361"/>
      <c r="I21" s="361"/>
      <c r="J21" s="361"/>
      <c r="K21" s="362"/>
      <c r="L21" s="362"/>
      <c r="M21" s="362"/>
      <c r="N21" s="278">
        <f>N24</f>
        <v>3500</v>
      </c>
      <c r="O21" s="278">
        <f>O24</f>
        <v>0</v>
      </c>
      <c r="P21" s="278">
        <f>P24</f>
        <v>0</v>
      </c>
      <c r="Q21" s="278">
        <f>Q24</f>
        <v>0</v>
      </c>
      <c r="R21" s="278">
        <f aca="true" t="shared" si="10" ref="R21:X21">R24</f>
        <v>0</v>
      </c>
      <c r="S21" s="278">
        <f t="shared" si="10"/>
        <v>0</v>
      </c>
      <c r="T21" s="278">
        <f t="shared" si="10"/>
        <v>0</v>
      </c>
      <c r="U21" s="278">
        <f t="shared" si="10"/>
        <v>0</v>
      </c>
      <c r="V21" s="278">
        <f t="shared" si="10"/>
        <v>0</v>
      </c>
      <c r="W21" s="278">
        <f t="shared" si="10"/>
        <v>0</v>
      </c>
      <c r="X21" s="278">
        <f t="shared" si="10"/>
        <v>0</v>
      </c>
      <c r="Y21" s="278">
        <f>Y24</f>
        <v>3500</v>
      </c>
      <c r="Z21" s="278">
        <f>Z24</f>
        <v>0</v>
      </c>
      <c r="AA21" s="278">
        <f>AA24</f>
        <v>0</v>
      </c>
      <c r="AB21" s="278">
        <f>AB24</f>
        <v>0</v>
      </c>
      <c r="AC21" s="278">
        <f aca="true" t="shared" si="11" ref="AC21:AI21">AC24</f>
        <v>0</v>
      </c>
      <c r="AD21" s="278">
        <f t="shared" si="11"/>
        <v>0</v>
      </c>
      <c r="AE21" s="278">
        <f t="shared" si="11"/>
        <v>0</v>
      </c>
      <c r="AF21" s="278">
        <f t="shared" si="11"/>
        <v>0</v>
      </c>
      <c r="AG21" s="278">
        <f t="shared" si="11"/>
        <v>0</v>
      </c>
      <c r="AH21" s="278">
        <f t="shared" si="11"/>
        <v>0</v>
      </c>
      <c r="AI21" s="278">
        <f t="shared" si="11"/>
        <v>0</v>
      </c>
      <c r="AJ21" s="278">
        <f>AJ24</f>
        <v>3500</v>
      </c>
      <c r="AK21" s="278">
        <f aca="true" t="shared" si="12" ref="AK21:AT21">AK24</f>
        <v>0</v>
      </c>
      <c r="AL21" s="278">
        <f t="shared" si="12"/>
        <v>0</v>
      </c>
      <c r="AM21" s="278">
        <f t="shared" si="12"/>
        <v>0</v>
      </c>
      <c r="AN21" s="278">
        <f t="shared" si="12"/>
        <v>0</v>
      </c>
      <c r="AO21" s="278">
        <f t="shared" si="12"/>
        <v>0</v>
      </c>
      <c r="AP21" s="278">
        <f t="shared" si="12"/>
        <v>0</v>
      </c>
      <c r="AQ21" s="278">
        <f t="shared" si="12"/>
        <v>0</v>
      </c>
      <c r="AR21" s="278">
        <f t="shared" si="12"/>
        <v>0</v>
      </c>
      <c r="AS21" s="278">
        <f t="shared" si="12"/>
        <v>0</v>
      </c>
      <c r="AT21" s="278">
        <f t="shared" si="12"/>
        <v>0</v>
      </c>
      <c r="AU21" s="278">
        <f>AU24</f>
        <v>3500</v>
      </c>
      <c r="AV21" s="278">
        <f aca="true" t="shared" si="13" ref="AV21:BE21">AV24</f>
        <v>0</v>
      </c>
      <c r="AW21" s="278">
        <f t="shared" si="13"/>
        <v>0</v>
      </c>
      <c r="AX21" s="278">
        <f t="shared" si="13"/>
        <v>0</v>
      </c>
      <c r="AY21" s="278">
        <f t="shared" si="13"/>
        <v>0</v>
      </c>
      <c r="AZ21" s="278">
        <f t="shared" si="13"/>
        <v>0</v>
      </c>
      <c r="BA21" s="278">
        <f t="shared" si="13"/>
        <v>0</v>
      </c>
      <c r="BB21" s="278">
        <f t="shared" si="13"/>
        <v>0</v>
      </c>
      <c r="BC21" s="278">
        <f t="shared" si="13"/>
        <v>0</v>
      </c>
      <c r="BD21" s="278">
        <f t="shared" si="13"/>
        <v>0</v>
      </c>
      <c r="BE21" s="278">
        <f t="shared" si="13"/>
        <v>0</v>
      </c>
      <c r="BF21" s="278">
        <f>BF24</f>
        <v>3500</v>
      </c>
      <c r="BG21" s="278">
        <f aca="true" t="shared" si="14" ref="BG21:BP21">BG24</f>
        <v>0</v>
      </c>
      <c r="BH21" s="278">
        <f t="shared" si="14"/>
        <v>0</v>
      </c>
      <c r="BI21" s="278">
        <f t="shared" si="14"/>
        <v>0</v>
      </c>
      <c r="BJ21" s="278">
        <f t="shared" si="14"/>
        <v>0</v>
      </c>
      <c r="BK21" s="278">
        <f t="shared" si="14"/>
        <v>0</v>
      </c>
      <c r="BL21" s="278">
        <f t="shared" si="14"/>
        <v>0</v>
      </c>
      <c r="BM21" s="278">
        <f t="shared" si="14"/>
        <v>0</v>
      </c>
      <c r="BN21" s="278">
        <f t="shared" si="14"/>
        <v>0</v>
      </c>
      <c r="BO21" s="278">
        <f t="shared" si="14"/>
        <v>0</v>
      </c>
      <c r="BP21" s="278">
        <f t="shared" si="14"/>
        <v>0</v>
      </c>
      <c r="BQ21" s="278">
        <f>BQ24</f>
        <v>3500</v>
      </c>
      <c r="BR21" s="278">
        <f aca="true" t="shared" si="15" ref="BR21:CA21">BR24</f>
        <v>0</v>
      </c>
      <c r="BS21" s="278">
        <f t="shared" si="15"/>
        <v>0</v>
      </c>
      <c r="BT21" s="278">
        <f t="shared" si="15"/>
        <v>0</v>
      </c>
      <c r="BU21" s="278">
        <f t="shared" si="15"/>
        <v>0</v>
      </c>
      <c r="BV21" s="278">
        <f t="shared" si="15"/>
        <v>0</v>
      </c>
      <c r="BW21" s="278">
        <f t="shared" si="15"/>
        <v>0</v>
      </c>
      <c r="BX21" s="278">
        <f t="shared" si="15"/>
        <v>0</v>
      </c>
      <c r="BY21" s="278">
        <f t="shared" si="15"/>
        <v>0</v>
      </c>
      <c r="BZ21" s="278">
        <f t="shared" si="15"/>
        <v>0</v>
      </c>
      <c r="CA21" s="278">
        <f t="shared" si="15"/>
        <v>0</v>
      </c>
    </row>
    <row r="22" spans="1:79" ht="149.25" customHeight="1">
      <c r="A22" s="298"/>
      <c r="B22" s="254"/>
      <c r="C22" s="304"/>
      <c r="D22" s="247"/>
      <c r="E22" s="272"/>
      <c r="F22" s="250" t="s">
        <v>224</v>
      </c>
      <c r="G22" s="505" t="s">
        <v>225</v>
      </c>
      <c r="H22" s="499">
        <v>42736</v>
      </c>
      <c r="I22" s="499">
        <v>42736</v>
      </c>
      <c r="J22" s="499">
        <v>43100</v>
      </c>
      <c r="K22" s="277"/>
      <c r="L22" s="277"/>
      <c r="M22" s="277"/>
      <c r="N22" s="282"/>
      <c r="O22" s="279"/>
      <c r="P22" s="279"/>
      <c r="Q22" s="279"/>
      <c r="R22" s="282"/>
      <c r="S22" s="282"/>
      <c r="T22" s="248"/>
      <c r="U22" s="46"/>
      <c r="V22" s="46"/>
      <c r="W22" s="46"/>
      <c r="X22" s="46"/>
      <c r="Y22" s="279"/>
      <c r="Z22" s="46"/>
      <c r="AA22" s="46"/>
      <c r="AB22" s="279"/>
      <c r="AC22" s="46"/>
      <c r="AD22" s="46"/>
      <c r="AE22" s="46"/>
      <c r="AF22" s="46"/>
      <c r="AG22" s="46"/>
      <c r="AH22" s="46"/>
      <c r="AI22" s="46"/>
      <c r="AJ22" s="282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282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282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248"/>
      <c r="BR22" s="46"/>
      <c r="BS22" s="46"/>
      <c r="BT22" s="46"/>
      <c r="BU22" s="46"/>
      <c r="BV22" s="46"/>
      <c r="BW22" s="46"/>
      <c r="BX22" s="46"/>
      <c r="BY22" s="46"/>
      <c r="BZ22" s="46"/>
      <c r="CA22" s="46"/>
    </row>
    <row r="23" spans="1:79" ht="150.75" customHeight="1">
      <c r="A23" s="298"/>
      <c r="B23" s="254"/>
      <c r="C23" s="304"/>
      <c r="D23" s="247"/>
      <c r="E23" s="272"/>
      <c r="F23" s="250" t="s">
        <v>223</v>
      </c>
      <c r="G23" s="505" t="s">
        <v>226</v>
      </c>
      <c r="H23" s="499">
        <v>43101</v>
      </c>
      <c r="I23" s="499">
        <v>43101</v>
      </c>
      <c r="J23" s="499">
        <v>43465</v>
      </c>
      <c r="K23" s="277"/>
      <c r="L23" s="449"/>
      <c r="M23" s="449"/>
      <c r="N23" s="309"/>
      <c r="O23" s="334"/>
      <c r="P23" s="334"/>
      <c r="Q23" s="334"/>
      <c r="R23" s="308"/>
      <c r="S23" s="309"/>
      <c r="T23" s="248"/>
      <c r="U23" s="46"/>
      <c r="V23" s="46"/>
      <c r="W23" s="46"/>
      <c r="X23" s="46"/>
      <c r="Y23" s="334"/>
      <c r="Z23" s="46"/>
      <c r="AA23" s="46"/>
      <c r="AB23" s="334"/>
      <c r="AC23" s="46"/>
      <c r="AD23" s="46"/>
      <c r="AE23" s="46"/>
      <c r="AF23" s="46"/>
      <c r="AG23" s="46"/>
      <c r="AH23" s="46"/>
      <c r="AI23" s="46"/>
      <c r="AJ23" s="309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308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309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248"/>
      <c r="BR23" s="46"/>
      <c r="BS23" s="46"/>
      <c r="BT23" s="46"/>
      <c r="BU23" s="46"/>
      <c r="BV23" s="46"/>
      <c r="BW23" s="46"/>
      <c r="BX23" s="46"/>
      <c r="BY23" s="46"/>
      <c r="BZ23" s="46"/>
      <c r="CA23" s="46"/>
    </row>
    <row r="24" spans="1:79" ht="30.75" customHeight="1">
      <c r="A24" s="298"/>
      <c r="B24" s="254"/>
      <c r="C24" s="275"/>
      <c r="D24" s="294"/>
      <c r="E24" s="272"/>
      <c r="F24" s="266"/>
      <c r="G24" s="254"/>
      <c r="H24" s="305"/>
      <c r="I24" s="305"/>
      <c r="J24" s="305"/>
      <c r="K24" s="339" t="s">
        <v>80</v>
      </c>
      <c r="L24" s="527"/>
      <c r="M24" s="528" t="s">
        <v>134</v>
      </c>
      <c r="N24" s="306">
        <v>3500</v>
      </c>
      <c r="O24" s="307"/>
      <c r="P24" s="307"/>
      <c r="Q24" s="307">
        <v>0</v>
      </c>
      <c r="R24" s="529"/>
      <c r="S24" s="306"/>
      <c r="T24" s="289"/>
      <c r="U24" s="454"/>
      <c r="V24" s="454"/>
      <c r="W24" s="454"/>
      <c r="X24" s="454"/>
      <c r="Y24" s="307">
        <v>3500</v>
      </c>
      <c r="Z24" s="454"/>
      <c r="AA24" s="454"/>
      <c r="AB24" s="307">
        <v>0</v>
      </c>
      <c r="AC24" s="500"/>
      <c r="AD24" s="454"/>
      <c r="AE24" s="454"/>
      <c r="AF24" s="454"/>
      <c r="AG24" s="454"/>
      <c r="AH24" s="454"/>
      <c r="AI24" s="454"/>
      <c r="AJ24" s="306">
        <v>3500</v>
      </c>
      <c r="AK24" s="454"/>
      <c r="AL24" s="454"/>
      <c r="AM24" s="454"/>
      <c r="AN24" s="493"/>
      <c r="AO24" s="454"/>
      <c r="AP24" s="454"/>
      <c r="AQ24" s="454"/>
      <c r="AR24" s="454"/>
      <c r="AS24" s="454"/>
      <c r="AT24" s="454"/>
      <c r="AU24" s="529">
        <v>3500</v>
      </c>
      <c r="AV24" s="454"/>
      <c r="AW24" s="454"/>
      <c r="AX24" s="454"/>
      <c r="AY24" s="454"/>
      <c r="AZ24" s="454"/>
      <c r="BA24" s="454"/>
      <c r="BB24" s="454"/>
      <c r="BC24" s="454"/>
      <c r="BD24" s="454"/>
      <c r="BE24" s="46"/>
      <c r="BF24" s="309">
        <v>3500</v>
      </c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282">
        <v>3500</v>
      </c>
      <c r="BR24" s="46"/>
      <c r="BS24" s="46"/>
      <c r="BT24" s="46"/>
      <c r="BU24" s="46"/>
      <c r="BV24" s="46"/>
      <c r="BW24" s="46"/>
      <c r="BX24" s="46"/>
      <c r="BY24" s="46"/>
      <c r="BZ24" s="46"/>
      <c r="CA24" s="46"/>
    </row>
    <row r="25" spans="1:79" ht="63" customHeight="1">
      <c r="A25" s="298"/>
      <c r="B25" s="251"/>
      <c r="C25" s="381" t="s">
        <v>227</v>
      </c>
      <c r="D25" s="350" t="s">
        <v>248</v>
      </c>
      <c r="E25" s="382"/>
      <c r="F25" s="359"/>
      <c r="G25" s="360"/>
      <c r="H25" s="361"/>
      <c r="I25" s="361"/>
      <c r="J25" s="361"/>
      <c r="K25" s="362"/>
      <c r="L25" s="362"/>
      <c r="M25" s="362"/>
      <c r="N25" s="278">
        <f>N43+N44+N45</f>
        <v>3307500</v>
      </c>
      <c r="O25" s="278">
        <f>O43+O44+O45</f>
        <v>1934500</v>
      </c>
      <c r="P25" s="278">
        <f>P43+P44+P45</f>
        <v>0</v>
      </c>
      <c r="Q25" s="278">
        <f>SUM(Q26:Q45)</f>
        <v>0</v>
      </c>
      <c r="R25" s="278">
        <f aca="true" t="shared" si="16" ref="R25:X25">R43+R44+R45</f>
        <v>0</v>
      </c>
      <c r="S25" s="278">
        <f t="shared" si="16"/>
        <v>0</v>
      </c>
      <c r="T25" s="278">
        <f t="shared" si="16"/>
        <v>0</v>
      </c>
      <c r="U25" s="278">
        <f t="shared" si="16"/>
        <v>0</v>
      </c>
      <c r="V25" s="278">
        <f t="shared" si="16"/>
        <v>0</v>
      </c>
      <c r="W25" s="278">
        <f t="shared" si="16"/>
        <v>0</v>
      </c>
      <c r="X25" s="278">
        <f t="shared" si="16"/>
        <v>0</v>
      </c>
      <c r="Y25" s="278">
        <f>Y43+Y44+Y45</f>
        <v>3165900</v>
      </c>
      <c r="Z25" s="278">
        <f>Z43+Z44+Z45</f>
        <v>1807900</v>
      </c>
      <c r="AA25" s="278">
        <f>AA43+AA44+AA45</f>
        <v>0</v>
      </c>
      <c r="AB25" s="278">
        <f>SUM(AB26:AB45)</f>
        <v>0</v>
      </c>
      <c r="AC25" s="278">
        <f aca="true" t="shared" si="17" ref="AC25:AI25">AC43+AC44+AC45</f>
        <v>0</v>
      </c>
      <c r="AD25" s="278">
        <f t="shared" si="17"/>
        <v>0</v>
      </c>
      <c r="AE25" s="278">
        <f t="shared" si="17"/>
        <v>0</v>
      </c>
      <c r="AF25" s="278">
        <f t="shared" si="17"/>
        <v>0</v>
      </c>
      <c r="AG25" s="278">
        <f t="shared" si="17"/>
        <v>0</v>
      </c>
      <c r="AH25" s="278">
        <f t="shared" si="17"/>
        <v>0</v>
      </c>
      <c r="AI25" s="278">
        <f t="shared" si="17"/>
        <v>0</v>
      </c>
      <c r="AJ25" s="278">
        <f>AJ43+AJ44+AJ45</f>
        <v>4594200</v>
      </c>
      <c r="AK25" s="278">
        <f aca="true" t="shared" si="18" ref="AK25:AT25">AK43+AK44+AK45</f>
        <v>2972900</v>
      </c>
      <c r="AL25" s="278">
        <f t="shared" si="18"/>
        <v>0</v>
      </c>
      <c r="AM25" s="278">
        <f t="shared" si="18"/>
        <v>0</v>
      </c>
      <c r="AN25" s="278">
        <f t="shared" si="18"/>
        <v>0</v>
      </c>
      <c r="AO25" s="278">
        <f t="shared" si="18"/>
        <v>0</v>
      </c>
      <c r="AP25" s="278">
        <f t="shared" si="18"/>
        <v>0</v>
      </c>
      <c r="AQ25" s="278">
        <f t="shared" si="18"/>
        <v>0</v>
      </c>
      <c r="AR25" s="278">
        <f t="shared" si="18"/>
        <v>0</v>
      </c>
      <c r="AS25" s="278">
        <f t="shared" si="18"/>
        <v>0</v>
      </c>
      <c r="AT25" s="278">
        <f t="shared" si="18"/>
        <v>0</v>
      </c>
      <c r="AU25" s="278">
        <f>AU43+AU44+AU45</f>
        <v>1285300</v>
      </c>
      <c r="AV25" s="278">
        <f aca="true" t="shared" si="19" ref="AV25:BE25">AV43+AV44+AV45</f>
        <v>0</v>
      </c>
      <c r="AW25" s="278">
        <f t="shared" si="19"/>
        <v>0</v>
      </c>
      <c r="AX25" s="278">
        <f t="shared" si="19"/>
        <v>0</v>
      </c>
      <c r="AY25" s="278">
        <f t="shared" si="19"/>
        <v>0</v>
      </c>
      <c r="AZ25" s="278">
        <f t="shared" si="19"/>
        <v>0</v>
      </c>
      <c r="BA25" s="278">
        <f t="shared" si="19"/>
        <v>0</v>
      </c>
      <c r="BB25" s="278">
        <f t="shared" si="19"/>
        <v>0</v>
      </c>
      <c r="BC25" s="278">
        <f t="shared" si="19"/>
        <v>0</v>
      </c>
      <c r="BD25" s="278">
        <f t="shared" si="19"/>
        <v>0</v>
      </c>
      <c r="BE25" s="278">
        <f t="shared" si="19"/>
        <v>0</v>
      </c>
      <c r="BF25" s="278">
        <f>BF43+BF44+BF45</f>
        <v>1365300</v>
      </c>
      <c r="BG25" s="278">
        <f aca="true" t="shared" si="20" ref="BG25:BP25">BG43+BG44+BG45</f>
        <v>0</v>
      </c>
      <c r="BH25" s="278">
        <f t="shared" si="20"/>
        <v>0</v>
      </c>
      <c r="BI25" s="278">
        <f t="shared" si="20"/>
        <v>0</v>
      </c>
      <c r="BJ25" s="278">
        <f t="shared" si="20"/>
        <v>0</v>
      </c>
      <c r="BK25" s="278">
        <f t="shared" si="20"/>
        <v>0</v>
      </c>
      <c r="BL25" s="278">
        <f t="shared" si="20"/>
        <v>0</v>
      </c>
      <c r="BM25" s="278">
        <f t="shared" si="20"/>
        <v>0</v>
      </c>
      <c r="BN25" s="278">
        <f t="shared" si="20"/>
        <v>0</v>
      </c>
      <c r="BO25" s="278">
        <f t="shared" si="20"/>
        <v>0</v>
      </c>
      <c r="BP25" s="278">
        <f t="shared" si="20"/>
        <v>0</v>
      </c>
      <c r="BQ25" s="278">
        <f>BQ43+BQ44+BQ45</f>
        <v>1365300</v>
      </c>
      <c r="BR25" s="278">
        <f aca="true" t="shared" si="21" ref="BR25:CA25">BR43+BR44+BR45</f>
        <v>0</v>
      </c>
      <c r="BS25" s="278">
        <f t="shared" si="21"/>
        <v>0</v>
      </c>
      <c r="BT25" s="278">
        <f t="shared" si="21"/>
        <v>0</v>
      </c>
      <c r="BU25" s="278">
        <f t="shared" si="21"/>
        <v>0</v>
      </c>
      <c r="BV25" s="278">
        <f t="shared" si="21"/>
        <v>0</v>
      </c>
      <c r="BW25" s="278">
        <f t="shared" si="21"/>
        <v>0</v>
      </c>
      <c r="BX25" s="278">
        <f t="shared" si="21"/>
        <v>0</v>
      </c>
      <c r="BY25" s="278">
        <f t="shared" si="21"/>
        <v>0</v>
      </c>
      <c r="BZ25" s="278">
        <f t="shared" si="21"/>
        <v>0</v>
      </c>
      <c r="CA25" s="278">
        <f t="shared" si="21"/>
        <v>0</v>
      </c>
    </row>
    <row r="26" spans="1:79" ht="153" customHeight="1">
      <c r="A26" s="298"/>
      <c r="B26" s="254"/>
      <c r="C26" s="380"/>
      <c r="D26" s="262"/>
      <c r="E26" s="301"/>
      <c r="F26" s="526" t="s">
        <v>101</v>
      </c>
      <c r="G26" s="511" t="s">
        <v>102</v>
      </c>
      <c r="H26" s="283">
        <v>39065</v>
      </c>
      <c r="I26" s="283">
        <v>39065</v>
      </c>
      <c r="J26" s="283" t="s">
        <v>199</v>
      </c>
      <c r="K26" s="277"/>
      <c r="L26" s="277"/>
      <c r="M26" s="277"/>
      <c r="N26" s="282"/>
      <c r="O26" s="279"/>
      <c r="P26" s="279"/>
      <c r="Q26" s="279"/>
      <c r="R26" s="282"/>
      <c r="S26" s="282"/>
      <c r="T26" s="248"/>
      <c r="U26" s="46"/>
      <c r="V26" s="46"/>
      <c r="W26" s="46"/>
      <c r="X26" s="46"/>
      <c r="Y26" s="279"/>
      <c r="Z26" s="46"/>
      <c r="AA26" s="46"/>
      <c r="AB26" s="279"/>
      <c r="AC26" s="46"/>
      <c r="AD26" s="46"/>
      <c r="AE26" s="46"/>
      <c r="AF26" s="46"/>
      <c r="AG26" s="46"/>
      <c r="AH26" s="46"/>
      <c r="AI26" s="46"/>
      <c r="AJ26" s="282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282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282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248"/>
      <c r="BR26" s="46"/>
      <c r="BS26" s="46"/>
      <c r="BT26" s="46"/>
      <c r="BU26" s="46"/>
      <c r="BV26" s="46"/>
      <c r="BW26" s="46"/>
      <c r="BX26" s="46"/>
      <c r="BY26" s="46"/>
      <c r="BZ26" s="46"/>
      <c r="CA26" s="46"/>
    </row>
    <row r="27" spans="1:79" ht="150.75" customHeight="1">
      <c r="A27" s="298"/>
      <c r="C27" s="284"/>
      <c r="D27" s="261"/>
      <c r="E27" s="301"/>
      <c r="F27" s="526" t="s">
        <v>103</v>
      </c>
      <c r="G27" s="502" t="s">
        <v>87</v>
      </c>
      <c r="H27" s="503">
        <v>39065</v>
      </c>
      <c r="I27" s="503">
        <v>39065</v>
      </c>
      <c r="J27" s="283" t="s">
        <v>199</v>
      </c>
      <c r="K27" s="277"/>
      <c r="L27" s="277"/>
      <c r="M27" s="277"/>
      <c r="N27" s="282"/>
      <c r="O27" s="279"/>
      <c r="P27" s="279"/>
      <c r="Q27" s="279"/>
      <c r="R27" s="282"/>
      <c r="S27" s="282"/>
      <c r="T27" s="248"/>
      <c r="U27" s="46"/>
      <c r="V27" s="46"/>
      <c r="W27" s="46"/>
      <c r="X27" s="46"/>
      <c r="Y27" s="279"/>
      <c r="Z27" s="46"/>
      <c r="AA27" s="46"/>
      <c r="AB27" s="279"/>
      <c r="AC27" s="46"/>
      <c r="AD27" s="46"/>
      <c r="AE27" s="46"/>
      <c r="AF27" s="46"/>
      <c r="AG27" s="46"/>
      <c r="AH27" s="46"/>
      <c r="AI27" s="46"/>
      <c r="AJ27" s="282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282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282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248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79" ht="151.5" customHeight="1">
      <c r="A28" s="298"/>
      <c r="B28" s="254"/>
      <c r="C28" s="284"/>
      <c r="D28" s="247"/>
      <c r="E28" s="301"/>
      <c r="F28" s="516" t="s">
        <v>104</v>
      </c>
      <c r="G28" s="514" t="s">
        <v>72</v>
      </c>
      <c r="H28" s="515">
        <v>40525</v>
      </c>
      <c r="I28" s="515">
        <v>40525</v>
      </c>
      <c r="J28" s="283" t="s">
        <v>199</v>
      </c>
      <c r="K28" s="277"/>
      <c r="L28" s="277"/>
      <c r="M28" s="277"/>
      <c r="N28" s="282"/>
      <c r="O28" s="279"/>
      <c r="P28" s="279"/>
      <c r="Q28" s="279"/>
      <c r="R28" s="282"/>
      <c r="S28" s="282"/>
      <c r="T28" s="248"/>
      <c r="U28" s="46"/>
      <c r="V28" s="46"/>
      <c r="W28" s="46"/>
      <c r="X28" s="46"/>
      <c r="Y28" s="279"/>
      <c r="Z28" s="46"/>
      <c r="AA28" s="46"/>
      <c r="AB28" s="279"/>
      <c r="AC28" s="46"/>
      <c r="AD28" s="46"/>
      <c r="AE28" s="46"/>
      <c r="AF28" s="46"/>
      <c r="AG28" s="46"/>
      <c r="AH28" s="46"/>
      <c r="AI28" s="46"/>
      <c r="AJ28" s="282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282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282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248"/>
      <c r="BR28" s="46"/>
      <c r="BS28" s="46"/>
      <c r="BT28" s="46"/>
      <c r="BU28" s="46"/>
      <c r="BV28" s="46"/>
      <c r="BW28" s="46"/>
      <c r="BX28" s="46"/>
      <c r="BY28" s="46"/>
      <c r="BZ28" s="46"/>
      <c r="CA28" s="46"/>
    </row>
    <row r="29" spans="1:79" ht="213.75" customHeight="1">
      <c r="A29" s="298"/>
      <c r="B29" s="254"/>
      <c r="C29" s="284"/>
      <c r="D29" s="247"/>
      <c r="E29" s="301"/>
      <c r="F29" s="516" t="s">
        <v>105</v>
      </c>
      <c r="G29" s="250" t="s">
        <v>75</v>
      </c>
      <c r="H29" s="311">
        <v>40529</v>
      </c>
      <c r="I29" s="311">
        <v>40529</v>
      </c>
      <c r="J29" s="283" t="s">
        <v>199</v>
      </c>
      <c r="K29" s="277"/>
      <c r="L29" s="277"/>
      <c r="M29" s="277"/>
      <c r="N29" s="282"/>
      <c r="O29" s="279"/>
      <c r="P29" s="279"/>
      <c r="Q29" s="279"/>
      <c r="R29" s="282"/>
      <c r="S29" s="282"/>
      <c r="T29" s="248"/>
      <c r="U29" s="46"/>
      <c r="V29" s="46"/>
      <c r="W29" s="46"/>
      <c r="X29" s="46"/>
      <c r="Y29" s="279"/>
      <c r="Z29" s="46"/>
      <c r="AA29" s="46"/>
      <c r="AB29" s="279"/>
      <c r="AC29" s="46"/>
      <c r="AD29" s="46"/>
      <c r="AE29" s="46"/>
      <c r="AF29" s="46"/>
      <c r="AG29" s="46"/>
      <c r="AH29" s="46"/>
      <c r="AI29" s="46"/>
      <c r="AJ29" s="282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282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282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248"/>
      <c r="BR29" s="46"/>
      <c r="BS29" s="46"/>
      <c r="BT29" s="46"/>
      <c r="BU29" s="46"/>
      <c r="BV29" s="46"/>
      <c r="BW29" s="46"/>
      <c r="BX29" s="46"/>
      <c r="BY29" s="46"/>
      <c r="BZ29" s="46"/>
      <c r="CA29" s="46"/>
    </row>
    <row r="30" spans="1:79" ht="140.25" customHeight="1">
      <c r="A30" s="298"/>
      <c r="B30" s="254"/>
      <c r="C30" s="284"/>
      <c r="D30" s="247"/>
      <c r="E30" s="301"/>
      <c r="F30" s="516" t="s">
        <v>52</v>
      </c>
      <c r="G30" s="250" t="s">
        <v>88</v>
      </c>
      <c r="H30" s="283">
        <v>39783</v>
      </c>
      <c r="I30" s="283">
        <v>39783</v>
      </c>
      <c r="J30" s="283" t="s">
        <v>199</v>
      </c>
      <c r="K30" s="277"/>
      <c r="L30" s="277"/>
      <c r="M30" s="277"/>
      <c r="N30" s="282"/>
      <c r="O30" s="279"/>
      <c r="P30" s="279"/>
      <c r="Q30" s="279"/>
      <c r="R30" s="282"/>
      <c r="S30" s="282"/>
      <c r="T30" s="248"/>
      <c r="U30" s="46"/>
      <c r="V30" s="46"/>
      <c r="W30" s="46"/>
      <c r="X30" s="46"/>
      <c r="Y30" s="279"/>
      <c r="Z30" s="46"/>
      <c r="AA30" s="46"/>
      <c r="AB30" s="279"/>
      <c r="AC30" s="46"/>
      <c r="AD30" s="46"/>
      <c r="AE30" s="46"/>
      <c r="AF30" s="46"/>
      <c r="AG30" s="46"/>
      <c r="AH30" s="46"/>
      <c r="AI30" s="46"/>
      <c r="AJ30" s="282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282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282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248"/>
      <c r="BR30" s="46"/>
      <c r="BS30" s="46"/>
      <c r="BT30" s="46"/>
      <c r="BU30" s="46"/>
      <c r="BV30" s="46"/>
      <c r="BW30" s="46"/>
      <c r="BX30" s="46"/>
      <c r="BY30" s="46"/>
      <c r="BZ30" s="46"/>
      <c r="CA30" s="46"/>
    </row>
    <row r="31" spans="1:79" ht="241.5" customHeight="1">
      <c r="A31" s="298"/>
      <c r="B31" s="254"/>
      <c r="C31" s="284"/>
      <c r="D31" s="247"/>
      <c r="E31" s="272"/>
      <c r="F31" s="250" t="s">
        <v>228</v>
      </c>
      <c r="G31" s="514" t="s">
        <v>166</v>
      </c>
      <c r="H31" s="515">
        <v>42736</v>
      </c>
      <c r="I31" s="515">
        <v>42736</v>
      </c>
      <c r="J31" s="515">
        <v>43100</v>
      </c>
      <c r="K31" s="277"/>
      <c r="L31" s="277"/>
      <c r="M31" s="277"/>
      <c r="N31" s="312"/>
      <c r="O31" s="279"/>
      <c r="P31" s="280"/>
      <c r="Q31" s="280"/>
      <c r="R31" s="282"/>
      <c r="S31" s="282"/>
      <c r="T31" s="248"/>
      <c r="U31" s="46"/>
      <c r="V31" s="46"/>
      <c r="W31" s="46"/>
      <c r="X31" s="46"/>
      <c r="Y31" s="279"/>
      <c r="Z31" s="46"/>
      <c r="AA31" s="46"/>
      <c r="AB31" s="280"/>
      <c r="AC31" s="46"/>
      <c r="AD31" s="46"/>
      <c r="AE31" s="46"/>
      <c r="AF31" s="46"/>
      <c r="AG31" s="46"/>
      <c r="AH31" s="46"/>
      <c r="AI31" s="46"/>
      <c r="AJ31" s="312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282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282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248"/>
      <c r="BR31" s="46"/>
      <c r="BS31" s="46"/>
      <c r="BT31" s="46"/>
      <c r="BU31" s="46"/>
      <c r="BV31" s="46"/>
      <c r="BW31" s="46"/>
      <c r="BX31" s="46"/>
      <c r="BY31" s="46"/>
      <c r="BZ31" s="46"/>
      <c r="CA31" s="46"/>
    </row>
    <row r="32" spans="1:79" ht="243.75" customHeight="1">
      <c r="A32" s="298"/>
      <c r="B32" s="254"/>
      <c r="C32" s="284"/>
      <c r="D32" s="293"/>
      <c r="E32" s="272"/>
      <c r="F32" s="250" t="s">
        <v>229</v>
      </c>
      <c r="G32" s="514" t="s">
        <v>230</v>
      </c>
      <c r="H32" s="515">
        <v>43101</v>
      </c>
      <c r="I32" s="311">
        <v>43101</v>
      </c>
      <c r="J32" s="515">
        <v>43465</v>
      </c>
      <c r="K32" s="318"/>
      <c r="L32" s="318"/>
      <c r="M32" s="318"/>
      <c r="N32" s="312"/>
      <c r="O32" s="320"/>
      <c r="P32" s="342"/>
      <c r="Q32" s="342"/>
      <c r="R32" s="282"/>
      <c r="S32" s="282"/>
      <c r="T32" s="248"/>
      <c r="U32" s="46"/>
      <c r="V32" s="46"/>
      <c r="W32" s="46"/>
      <c r="X32" s="46"/>
      <c r="Y32" s="320"/>
      <c r="Z32" s="46"/>
      <c r="AA32" s="46"/>
      <c r="AB32" s="342"/>
      <c r="AC32" s="46"/>
      <c r="AD32" s="46"/>
      <c r="AE32" s="46"/>
      <c r="AF32" s="46"/>
      <c r="AG32" s="46"/>
      <c r="AH32" s="46"/>
      <c r="AI32" s="46"/>
      <c r="AJ32" s="312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282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282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248"/>
      <c r="BR32" s="46"/>
      <c r="BS32" s="46"/>
      <c r="BT32" s="46"/>
      <c r="BU32" s="46"/>
      <c r="BV32" s="46"/>
      <c r="BW32" s="46"/>
      <c r="BX32" s="46"/>
      <c r="BY32" s="46"/>
      <c r="BZ32" s="46"/>
      <c r="CA32" s="46"/>
    </row>
    <row r="33" spans="1:79" ht="168" customHeight="1">
      <c r="A33" s="298"/>
      <c r="B33" s="254"/>
      <c r="C33" s="284"/>
      <c r="D33" s="294"/>
      <c r="E33" s="272"/>
      <c r="F33" s="250" t="s">
        <v>130</v>
      </c>
      <c r="G33" s="250" t="s">
        <v>131</v>
      </c>
      <c r="H33" s="311">
        <v>42278</v>
      </c>
      <c r="I33" s="311">
        <v>42370</v>
      </c>
      <c r="J33" s="283" t="s">
        <v>199</v>
      </c>
      <c r="K33" s="318"/>
      <c r="L33" s="318"/>
      <c r="M33" s="318"/>
      <c r="N33" s="312"/>
      <c r="O33" s="320"/>
      <c r="P33" s="342"/>
      <c r="Q33" s="342"/>
      <c r="R33" s="282"/>
      <c r="S33" s="282"/>
      <c r="T33" s="248"/>
      <c r="U33" s="46"/>
      <c r="V33" s="46"/>
      <c r="W33" s="46"/>
      <c r="X33" s="46"/>
      <c r="Y33" s="320"/>
      <c r="Z33" s="46"/>
      <c r="AA33" s="46"/>
      <c r="AB33" s="342"/>
      <c r="AC33" s="46"/>
      <c r="AD33" s="46"/>
      <c r="AE33" s="46"/>
      <c r="AF33" s="46"/>
      <c r="AG33" s="46"/>
      <c r="AH33" s="46"/>
      <c r="AI33" s="46"/>
      <c r="AJ33" s="312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282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282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248"/>
      <c r="BR33" s="46"/>
      <c r="BS33" s="46"/>
      <c r="BT33" s="46"/>
      <c r="BU33" s="46"/>
      <c r="BV33" s="46"/>
      <c r="BW33" s="46"/>
      <c r="BX33" s="46"/>
      <c r="BY33" s="46"/>
      <c r="BZ33" s="46"/>
      <c r="CA33" s="46"/>
    </row>
    <row r="34" spans="1:79" ht="168.75" customHeight="1">
      <c r="A34" s="298"/>
      <c r="B34" s="254"/>
      <c r="C34" s="284"/>
      <c r="D34" s="293"/>
      <c r="E34" s="272"/>
      <c r="F34" s="250" t="s">
        <v>231</v>
      </c>
      <c r="G34" s="250" t="s">
        <v>232</v>
      </c>
      <c r="H34" s="311">
        <v>42948</v>
      </c>
      <c r="I34" s="311">
        <v>42948</v>
      </c>
      <c r="J34" s="283" t="s">
        <v>199</v>
      </c>
      <c r="K34" s="318"/>
      <c r="L34" s="318"/>
      <c r="M34" s="318"/>
      <c r="N34" s="313" t="s">
        <v>124</v>
      </c>
      <c r="O34" s="321"/>
      <c r="P34" s="343"/>
      <c r="Q34" s="343"/>
      <c r="R34" s="296"/>
      <c r="S34" s="282"/>
      <c r="T34" s="248"/>
      <c r="U34" s="46"/>
      <c r="V34" s="46"/>
      <c r="W34" s="46"/>
      <c r="X34" s="46"/>
      <c r="Y34" s="321"/>
      <c r="Z34" s="46"/>
      <c r="AA34" s="46"/>
      <c r="AB34" s="343"/>
      <c r="AC34" s="46"/>
      <c r="AD34" s="46"/>
      <c r="AE34" s="46"/>
      <c r="AF34" s="46"/>
      <c r="AG34" s="46"/>
      <c r="AH34" s="46"/>
      <c r="AI34" s="46"/>
      <c r="AJ34" s="313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29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282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248"/>
      <c r="BR34" s="46"/>
      <c r="BS34" s="46"/>
      <c r="BT34" s="46"/>
      <c r="BU34" s="46"/>
      <c r="BV34" s="46"/>
      <c r="BW34" s="46"/>
      <c r="BX34" s="46"/>
      <c r="BY34" s="46"/>
      <c r="BZ34" s="46"/>
      <c r="CA34" s="46"/>
    </row>
    <row r="35" spans="1:79" ht="167.25" customHeight="1">
      <c r="A35" s="298"/>
      <c r="B35" s="254"/>
      <c r="C35" s="284"/>
      <c r="D35" s="293"/>
      <c r="E35" s="272"/>
      <c r="F35" s="250" t="s">
        <v>233</v>
      </c>
      <c r="G35" s="250" t="s">
        <v>234</v>
      </c>
      <c r="H35" s="311">
        <v>43101</v>
      </c>
      <c r="I35" s="311">
        <v>43101</v>
      </c>
      <c r="J35" s="283" t="s">
        <v>199</v>
      </c>
      <c r="K35" s="318"/>
      <c r="L35" s="318"/>
      <c r="M35" s="318"/>
      <c r="N35" s="313"/>
      <c r="O35" s="321"/>
      <c r="P35" s="343"/>
      <c r="Q35" s="343"/>
      <c r="R35" s="296"/>
      <c r="S35" s="282"/>
      <c r="T35" s="248"/>
      <c r="U35" s="46"/>
      <c r="V35" s="46"/>
      <c r="W35" s="46"/>
      <c r="X35" s="46"/>
      <c r="Y35" s="321"/>
      <c r="Z35" s="46"/>
      <c r="AA35" s="46"/>
      <c r="AB35" s="343"/>
      <c r="AC35" s="46"/>
      <c r="AD35" s="46"/>
      <c r="AE35" s="46"/>
      <c r="AF35" s="46"/>
      <c r="AG35" s="46"/>
      <c r="AH35" s="46"/>
      <c r="AI35" s="46"/>
      <c r="AJ35" s="313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29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282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248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1:79" ht="153.75" customHeight="1">
      <c r="A36" s="298"/>
      <c r="B36" s="254"/>
      <c r="C36" s="284"/>
      <c r="D36" s="293"/>
      <c r="E36" s="272"/>
      <c r="F36" s="250" t="s">
        <v>169</v>
      </c>
      <c r="G36" s="250" t="s">
        <v>149</v>
      </c>
      <c r="H36" s="311">
        <v>42736</v>
      </c>
      <c r="I36" s="311">
        <v>42736</v>
      </c>
      <c r="J36" s="311">
        <v>43100</v>
      </c>
      <c r="K36" s="318"/>
      <c r="L36" s="318"/>
      <c r="M36" s="318"/>
      <c r="N36" s="313"/>
      <c r="O36" s="321"/>
      <c r="P36" s="343"/>
      <c r="Q36" s="343"/>
      <c r="R36" s="296"/>
      <c r="S36" s="282"/>
      <c r="T36" s="248"/>
      <c r="U36" s="46"/>
      <c r="V36" s="46"/>
      <c r="W36" s="46"/>
      <c r="X36" s="46"/>
      <c r="Y36" s="321"/>
      <c r="Z36" s="46"/>
      <c r="AA36" s="46"/>
      <c r="AB36" s="343"/>
      <c r="AC36" s="46"/>
      <c r="AD36" s="46"/>
      <c r="AE36" s="46"/>
      <c r="AF36" s="46"/>
      <c r="AG36" s="46"/>
      <c r="AH36" s="46"/>
      <c r="AI36" s="46"/>
      <c r="AJ36" s="313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29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282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248"/>
      <c r="BR36" s="46"/>
      <c r="BS36" s="46"/>
      <c r="BT36" s="46"/>
      <c r="BU36" s="46"/>
      <c r="BV36" s="46"/>
      <c r="BW36" s="46"/>
      <c r="BX36" s="46"/>
      <c r="BY36" s="46"/>
      <c r="BZ36" s="46"/>
      <c r="CA36" s="46"/>
    </row>
    <row r="37" spans="1:79" ht="153" customHeight="1">
      <c r="A37" s="298"/>
      <c r="B37" s="254"/>
      <c r="C37" s="284"/>
      <c r="D37" s="293"/>
      <c r="E37" s="272"/>
      <c r="F37" s="250" t="s">
        <v>235</v>
      </c>
      <c r="G37" s="250" t="s">
        <v>236</v>
      </c>
      <c r="H37" s="311">
        <v>43101</v>
      </c>
      <c r="I37" s="311">
        <v>43101</v>
      </c>
      <c r="J37" s="311">
        <v>43465</v>
      </c>
      <c r="K37" s="318"/>
      <c r="L37" s="318"/>
      <c r="M37" s="318"/>
      <c r="N37" s="313"/>
      <c r="O37" s="321"/>
      <c r="P37" s="343"/>
      <c r="Q37" s="343"/>
      <c r="R37" s="296"/>
      <c r="S37" s="282"/>
      <c r="T37" s="248"/>
      <c r="U37" s="46"/>
      <c r="V37" s="46"/>
      <c r="W37" s="46"/>
      <c r="X37" s="46"/>
      <c r="Y37" s="321"/>
      <c r="Z37" s="46"/>
      <c r="AA37" s="46"/>
      <c r="AB37" s="343"/>
      <c r="AC37" s="46"/>
      <c r="AD37" s="46"/>
      <c r="AE37" s="46"/>
      <c r="AF37" s="46"/>
      <c r="AG37" s="46"/>
      <c r="AH37" s="46"/>
      <c r="AI37" s="46"/>
      <c r="AJ37" s="313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29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282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248"/>
      <c r="BR37" s="46"/>
      <c r="BS37" s="46"/>
      <c r="BT37" s="46"/>
      <c r="BU37" s="46"/>
      <c r="BV37" s="46"/>
      <c r="BW37" s="46"/>
      <c r="BX37" s="46"/>
      <c r="BY37" s="46"/>
      <c r="BZ37" s="46"/>
      <c r="CA37" s="46"/>
    </row>
    <row r="38" spans="1:79" ht="277.5" customHeight="1">
      <c r="A38" s="298"/>
      <c r="B38" s="254"/>
      <c r="C38" s="284"/>
      <c r="D38" s="293"/>
      <c r="E38" s="272"/>
      <c r="F38" s="250" t="s">
        <v>237</v>
      </c>
      <c r="G38" s="250" t="s">
        <v>238</v>
      </c>
      <c r="H38" s="311">
        <v>43101</v>
      </c>
      <c r="I38" s="311">
        <v>43101</v>
      </c>
      <c r="J38" s="311">
        <v>43465</v>
      </c>
      <c r="K38" s="318"/>
      <c r="L38" s="318"/>
      <c r="M38" s="318"/>
      <c r="N38" s="313"/>
      <c r="O38" s="321"/>
      <c r="P38" s="343"/>
      <c r="Q38" s="343"/>
      <c r="R38" s="296"/>
      <c r="S38" s="282"/>
      <c r="T38" s="248"/>
      <c r="U38" s="46"/>
      <c r="V38" s="46"/>
      <c r="W38" s="46"/>
      <c r="X38" s="46"/>
      <c r="Y38" s="321"/>
      <c r="Z38" s="46"/>
      <c r="AA38" s="46"/>
      <c r="AB38" s="343"/>
      <c r="AC38" s="46"/>
      <c r="AD38" s="46"/>
      <c r="AE38" s="46"/>
      <c r="AF38" s="46"/>
      <c r="AG38" s="46"/>
      <c r="AH38" s="46"/>
      <c r="AI38" s="46"/>
      <c r="AJ38" s="313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29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282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248"/>
      <c r="BR38" s="46"/>
      <c r="BS38" s="46"/>
      <c r="BT38" s="46"/>
      <c r="BU38" s="46"/>
      <c r="BV38" s="46"/>
      <c r="BW38" s="46"/>
      <c r="BX38" s="46"/>
      <c r="BY38" s="46"/>
      <c r="BZ38" s="46"/>
      <c r="CA38" s="46"/>
    </row>
    <row r="39" spans="1:79" ht="261.75" customHeight="1">
      <c r="A39" s="298"/>
      <c r="B39" s="254"/>
      <c r="C39" s="284"/>
      <c r="D39" s="293"/>
      <c r="E39" s="272"/>
      <c r="F39" s="250" t="s">
        <v>239</v>
      </c>
      <c r="G39" s="250" t="s">
        <v>240</v>
      </c>
      <c r="H39" s="311">
        <v>42736</v>
      </c>
      <c r="I39" s="311">
        <v>42736</v>
      </c>
      <c r="J39" s="311">
        <v>43100</v>
      </c>
      <c r="K39" s="318"/>
      <c r="L39" s="318"/>
      <c r="M39" s="318"/>
      <c r="N39" s="313"/>
      <c r="O39" s="321"/>
      <c r="P39" s="343"/>
      <c r="Q39" s="343"/>
      <c r="R39" s="296"/>
      <c r="S39" s="282"/>
      <c r="T39" s="248"/>
      <c r="U39" s="46"/>
      <c r="V39" s="46"/>
      <c r="W39" s="46"/>
      <c r="X39" s="46"/>
      <c r="Y39" s="321"/>
      <c r="Z39" s="46"/>
      <c r="AA39" s="46"/>
      <c r="AB39" s="343"/>
      <c r="AC39" s="46"/>
      <c r="AD39" s="46"/>
      <c r="AE39" s="46"/>
      <c r="AF39" s="46"/>
      <c r="AG39" s="46"/>
      <c r="AH39" s="46"/>
      <c r="AI39" s="46"/>
      <c r="AJ39" s="313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29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282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248"/>
      <c r="BR39" s="46"/>
      <c r="BS39" s="46"/>
      <c r="BT39" s="46"/>
      <c r="BU39" s="46"/>
      <c r="BV39" s="46"/>
      <c r="BW39" s="46"/>
      <c r="BX39" s="46"/>
      <c r="BY39" s="46"/>
      <c r="BZ39" s="46"/>
      <c r="CA39" s="46"/>
    </row>
    <row r="40" spans="1:79" ht="135" customHeight="1">
      <c r="A40" s="298"/>
      <c r="B40" s="254"/>
      <c r="C40" s="284"/>
      <c r="D40" s="293"/>
      <c r="E40" s="272"/>
      <c r="F40" s="250" t="s">
        <v>241</v>
      </c>
      <c r="G40" s="250" t="s">
        <v>242</v>
      </c>
      <c r="H40" s="311">
        <v>43101</v>
      </c>
      <c r="I40" s="311">
        <v>43101</v>
      </c>
      <c r="J40" s="311">
        <v>43465</v>
      </c>
      <c r="K40" s="318"/>
      <c r="L40" s="318"/>
      <c r="M40" s="318"/>
      <c r="N40" s="313"/>
      <c r="O40" s="321"/>
      <c r="P40" s="343"/>
      <c r="Q40" s="343"/>
      <c r="R40" s="296"/>
      <c r="S40" s="282"/>
      <c r="T40" s="248"/>
      <c r="U40" s="46"/>
      <c r="V40" s="46"/>
      <c r="W40" s="46"/>
      <c r="X40" s="46"/>
      <c r="Y40" s="321"/>
      <c r="Z40" s="46"/>
      <c r="AA40" s="46"/>
      <c r="AB40" s="343"/>
      <c r="AC40" s="46"/>
      <c r="AD40" s="46"/>
      <c r="AE40" s="46"/>
      <c r="AF40" s="46"/>
      <c r="AG40" s="46"/>
      <c r="AH40" s="46"/>
      <c r="AI40" s="46"/>
      <c r="AJ40" s="313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29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282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248"/>
      <c r="BR40" s="46"/>
      <c r="BS40" s="46"/>
      <c r="BT40" s="46"/>
      <c r="BU40" s="46"/>
      <c r="BV40" s="46"/>
      <c r="BW40" s="46"/>
      <c r="BX40" s="46"/>
      <c r="BY40" s="46"/>
      <c r="BZ40" s="46"/>
      <c r="CA40" s="46"/>
    </row>
    <row r="41" spans="1:79" ht="229.5" customHeight="1">
      <c r="A41" s="298"/>
      <c r="B41" s="254"/>
      <c r="C41" s="284"/>
      <c r="D41" s="293"/>
      <c r="E41" s="272"/>
      <c r="F41" s="250" t="s">
        <v>148</v>
      </c>
      <c r="G41" s="250" t="s">
        <v>147</v>
      </c>
      <c r="H41" s="311">
        <v>42736</v>
      </c>
      <c r="I41" s="311">
        <v>42736</v>
      </c>
      <c r="J41" s="311">
        <v>43100</v>
      </c>
      <c r="K41" s="318"/>
      <c r="L41" s="318"/>
      <c r="M41" s="318" t="s">
        <v>243</v>
      </c>
      <c r="N41" s="313"/>
      <c r="O41" s="321"/>
      <c r="P41" s="343"/>
      <c r="Q41" s="343"/>
      <c r="R41" s="296"/>
      <c r="S41" s="282"/>
      <c r="T41" s="248"/>
      <c r="U41" s="46"/>
      <c r="V41" s="46"/>
      <c r="W41" s="46"/>
      <c r="X41" s="46"/>
      <c r="Y41" s="321"/>
      <c r="Z41" s="46"/>
      <c r="AA41" s="46"/>
      <c r="AB41" s="343"/>
      <c r="AC41" s="46"/>
      <c r="AD41" s="46"/>
      <c r="AE41" s="46"/>
      <c r="AF41" s="46"/>
      <c r="AG41" s="46"/>
      <c r="AH41" s="46"/>
      <c r="AI41" s="46"/>
      <c r="AJ41" s="313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29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282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248"/>
      <c r="BR41" s="46"/>
      <c r="BS41" s="46"/>
      <c r="BT41" s="46"/>
      <c r="BU41" s="46"/>
      <c r="BV41" s="46"/>
      <c r="BW41" s="46"/>
      <c r="BX41" s="46"/>
      <c r="BY41" s="46"/>
      <c r="BZ41" s="46"/>
      <c r="CA41" s="46"/>
    </row>
    <row r="42" spans="1:79" ht="107.25" customHeight="1">
      <c r="A42" s="298"/>
      <c r="B42" s="254"/>
      <c r="C42" s="284"/>
      <c r="D42" s="293" t="s">
        <v>124</v>
      </c>
      <c r="E42" s="272"/>
      <c r="F42" s="250" t="s">
        <v>271</v>
      </c>
      <c r="G42" s="502" t="s">
        <v>291</v>
      </c>
      <c r="H42" s="283">
        <v>41036</v>
      </c>
      <c r="I42" s="283">
        <v>41036</v>
      </c>
      <c r="J42" s="283" t="s">
        <v>199</v>
      </c>
      <c r="K42" s="318"/>
      <c r="L42" s="318"/>
      <c r="M42" s="318"/>
      <c r="N42" s="313"/>
      <c r="O42" s="321"/>
      <c r="P42" s="343"/>
      <c r="Q42" s="343"/>
      <c r="R42" s="296"/>
      <c r="S42" s="282"/>
      <c r="T42" s="248"/>
      <c r="U42" s="46"/>
      <c r="V42" s="46"/>
      <c r="W42" s="46"/>
      <c r="X42" s="46"/>
      <c r="Y42" s="321"/>
      <c r="Z42" s="46"/>
      <c r="AA42" s="46"/>
      <c r="AB42" s="343"/>
      <c r="AC42" s="46"/>
      <c r="AD42" s="46"/>
      <c r="AE42" s="46"/>
      <c r="AF42" s="46"/>
      <c r="AG42" s="46"/>
      <c r="AH42" s="46"/>
      <c r="AI42" s="46"/>
      <c r="AJ42" s="313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29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282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248"/>
      <c r="BR42" s="46"/>
      <c r="BS42" s="46"/>
      <c r="BT42" s="46"/>
      <c r="BU42" s="46"/>
      <c r="BV42" s="46"/>
      <c r="BW42" s="46"/>
      <c r="BX42" s="46"/>
      <c r="BY42" s="46"/>
      <c r="BZ42" s="46"/>
      <c r="CA42" s="46"/>
    </row>
    <row r="43" spans="1:79" ht="18" customHeight="1">
      <c r="A43" s="298"/>
      <c r="B43" s="254"/>
      <c r="C43" s="275"/>
      <c r="D43" s="293"/>
      <c r="E43" s="272"/>
      <c r="F43" s="266"/>
      <c r="G43" s="266"/>
      <c r="H43" s="317"/>
      <c r="I43" s="317"/>
      <c r="J43" s="317"/>
      <c r="K43" s="453" t="s">
        <v>74</v>
      </c>
      <c r="L43" s="453"/>
      <c r="M43" s="340" t="s">
        <v>139</v>
      </c>
      <c r="N43" s="289">
        <v>2720600</v>
      </c>
      <c r="O43" s="302">
        <v>1934500</v>
      </c>
      <c r="P43" s="302"/>
      <c r="Q43" s="302">
        <v>0</v>
      </c>
      <c r="R43" s="289"/>
      <c r="S43" s="289"/>
      <c r="T43" s="289"/>
      <c r="U43" s="454"/>
      <c r="V43" s="454"/>
      <c r="W43" s="454"/>
      <c r="X43" s="454"/>
      <c r="Y43" s="302">
        <v>2594000</v>
      </c>
      <c r="Z43" s="500">
        <v>1807900</v>
      </c>
      <c r="AA43" s="454"/>
      <c r="AB43" s="302"/>
      <c r="AC43" s="454"/>
      <c r="AD43" s="454"/>
      <c r="AE43" s="454"/>
      <c r="AF43" s="454"/>
      <c r="AG43" s="454"/>
      <c r="AH43" s="454"/>
      <c r="AI43" s="454"/>
      <c r="AJ43" s="289">
        <v>3956800</v>
      </c>
      <c r="AK43" s="500">
        <v>2972900</v>
      </c>
      <c r="AL43" s="454"/>
      <c r="AM43" s="454"/>
      <c r="AN43" s="454"/>
      <c r="AO43" s="454"/>
      <c r="AP43" s="454"/>
      <c r="AQ43" s="454"/>
      <c r="AR43" s="454"/>
      <c r="AS43" s="454"/>
      <c r="AT43" s="454"/>
      <c r="AU43" s="289">
        <v>915400</v>
      </c>
      <c r="AV43" s="507"/>
      <c r="AW43" s="454"/>
      <c r="AX43" s="454"/>
      <c r="AY43" s="454"/>
      <c r="AZ43" s="454"/>
      <c r="BA43" s="454"/>
      <c r="BB43" s="454"/>
      <c r="BC43" s="454"/>
      <c r="BD43" s="454"/>
      <c r="BE43" s="454"/>
      <c r="BF43" s="289">
        <v>915400</v>
      </c>
      <c r="BG43" s="507"/>
      <c r="BH43" s="454"/>
      <c r="BI43" s="454"/>
      <c r="BJ43" s="454"/>
      <c r="BK43" s="454"/>
      <c r="BL43" s="454"/>
      <c r="BM43" s="454"/>
      <c r="BN43" s="454"/>
      <c r="BO43" s="454"/>
      <c r="BP43" s="454"/>
      <c r="BQ43" s="289">
        <v>915400</v>
      </c>
      <c r="BR43" s="507"/>
      <c r="BS43" s="454"/>
      <c r="BT43" s="454"/>
      <c r="BU43" s="454"/>
      <c r="BV43" s="454"/>
      <c r="BW43" s="454"/>
      <c r="BX43" s="46"/>
      <c r="BY43" s="46"/>
      <c r="BZ43" s="46"/>
      <c r="CA43" s="46"/>
    </row>
    <row r="44" spans="1:79" ht="21.75" customHeight="1">
      <c r="A44" s="298"/>
      <c r="B44" s="254"/>
      <c r="C44" s="275"/>
      <c r="D44" s="294"/>
      <c r="E44" s="272"/>
      <c r="F44" s="266"/>
      <c r="G44" s="266"/>
      <c r="H44" s="317"/>
      <c r="I44" s="317"/>
      <c r="J44" s="317"/>
      <c r="K44" s="453" t="s">
        <v>74</v>
      </c>
      <c r="L44" s="453"/>
      <c r="M44" s="340" t="s">
        <v>134</v>
      </c>
      <c r="N44" s="289">
        <v>575400</v>
      </c>
      <c r="O44" s="289"/>
      <c r="P44" s="289"/>
      <c r="Q44" s="289">
        <v>0</v>
      </c>
      <c r="R44" s="289"/>
      <c r="S44" s="289"/>
      <c r="T44" s="289"/>
      <c r="U44" s="454"/>
      <c r="V44" s="454"/>
      <c r="W44" s="454"/>
      <c r="X44" s="454"/>
      <c r="Y44" s="289">
        <v>563000</v>
      </c>
      <c r="Z44" s="454"/>
      <c r="AA44" s="454"/>
      <c r="AB44" s="289"/>
      <c r="AC44" s="500"/>
      <c r="AD44" s="454"/>
      <c r="AE44" s="454"/>
      <c r="AF44" s="454"/>
      <c r="AG44" s="454"/>
      <c r="AH44" s="454"/>
      <c r="AI44" s="454"/>
      <c r="AJ44" s="289">
        <v>617700</v>
      </c>
      <c r="AK44" s="454"/>
      <c r="AL44" s="454"/>
      <c r="AM44" s="454"/>
      <c r="AN44" s="493"/>
      <c r="AO44" s="454"/>
      <c r="AP44" s="454"/>
      <c r="AQ44" s="454"/>
      <c r="AR44" s="454"/>
      <c r="AS44" s="454"/>
      <c r="AT44" s="454"/>
      <c r="AU44" s="289">
        <v>350200</v>
      </c>
      <c r="AV44" s="507"/>
      <c r="AW44" s="454"/>
      <c r="AX44" s="454"/>
      <c r="AY44" s="454"/>
      <c r="AZ44" s="454"/>
      <c r="BA44" s="454"/>
      <c r="BB44" s="454"/>
      <c r="BC44" s="454"/>
      <c r="BD44" s="454"/>
      <c r="BE44" s="454"/>
      <c r="BF44" s="289">
        <v>430200</v>
      </c>
      <c r="BG44" s="507"/>
      <c r="BH44" s="454"/>
      <c r="BI44" s="454"/>
      <c r="BJ44" s="454"/>
      <c r="BK44" s="454"/>
      <c r="BL44" s="454"/>
      <c r="BM44" s="454"/>
      <c r="BN44" s="454"/>
      <c r="BO44" s="454"/>
      <c r="BP44" s="454"/>
      <c r="BQ44" s="289">
        <v>430200</v>
      </c>
      <c r="BR44" s="507"/>
      <c r="BS44" s="454"/>
      <c r="BT44" s="454"/>
      <c r="BU44" s="454"/>
      <c r="BV44" s="454"/>
      <c r="BW44" s="454"/>
      <c r="BX44" s="46"/>
      <c r="BY44" s="46"/>
      <c r="BZ44" s="46"/>
      <c r="CA44" s="46"/>
    </row>
    <row r="45" spans="1:79" ht="19.5" customHeight="1">
      <c r="A45" s="298"/>
      <c r="B45" s="254"/>
      <c r="C45" s="275"/>
      <c r="D45" s="293"/>
      <c r="E45" s="272"/>
      <c r="F45" s="266"/>
      <c r="G45" s="266"/>
      <c r="H45" s="317"/>
      <c r="I45" s="317"/>
      <c r="J45" s="317"/>
      <c r="K45" s="453" t="s">
        <v>74</v>
      </c>
      <c r="L45" s="453"/>
      <c r="M45" s="340" t="s">
        <v>136</v>
      </c>
      <c r="N45" s="289">
        <v>11500</v>
      </c>
      <c r="O45" s="289"/>
      <c r="P45" s="289"/>
      <c r="Q45" s="289">
        <v>0</v>
      </c>
      <c r="R45" s="289"/>
      <c r="S45" s="289"/>
      <c r="T45" s="289"/>
      <c r="U45" s="454"/>
      <c r="V45" s="454"/>
      <c r="W45" s="454"/>
      <c r="X45" s="454"/>
      <c r="Y45" s="289">
        <v>8900</v>
      </c>
      <c r="Z45" s="454"/>
      <c r="AA45" s="454"/>
      <c r="AB45" s="289"/>
      <c r="AC45" s="454"/>
      <c r="AD45" s="454"/>
      <c r="AE45" s="454"/>
      <c r="AF45" s="454"/>
      <c r="AG45" s="454"/>
      <c r="AH45" s="454"/>
      <c r="AI45" s="454"/>
      <c r="AJ45" s="289">
        <v>19700</v>
      </c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289">
        <v>19700</v>
      </c>
      <c r="AV45" s="507"/>
      <c r="AW45" s="454"/>
      <c r="AX45" s="454"/>
      <c r="AY45" s="454"/>
      <c r="AZ45" s="454"/>
      <c r="BA45" s="454"/>
      <c r="BB45" s="454"/>
      <c r="BC45" s="454"/>
      <c r="BD45" s="454"/>
      <c r="BE45" s="454"/>
      <c r="BF45" s="289">
        <v>19700</v>
      </c>
      <c r="BG45" s="507"/>
      <c r="BH45" s="454"/>
      <c r="BI45" s="454"/>
      <c r="BJ45" s="454"/>
      <c r="BK45" s="454"/>
      <c r="BL45" s="454"/>
      <c r="BM45" s="454"/>
      <c r="BN45" s="454"/>
      <c r="BO45" s="454"/>
      <c r="BP45" s="454"/>
      <c r="BQ45" s="289">
        <v>19700</v>
      </c>
      <c r="BR45" s="507"/>
      <c r="BS45" s="454"/>
      <c r="BT45" s="454"/>
      <c r="BU45" s="454"/>
      <c r="BV45" s="454"/>
      <c r="BW45" s="454"/>
      <c r="BX45" s="46"/>
      <c r="BY45" s="46"/>
      <c r="BZ45" s="46"/>
      <c r="CA45" s="46"/>
    </row>
    <row r="46" spans="1:79" ht="30.75" customHeight="1">
      <c r="A46" s="298"/>
      <c r="B46" s="537"/>
      <c r="C46" s="589" t="s">
        <v>318</v>
      </c>
      <c r="D46" s="591" t="s">
        <v>319</v>
      </c>
      <c r="E46" s="272"/>
      <c r="F46" s="359"/>
      <c r="G46" s="360"/>
      <c r="H46" s="361"/>
      <c r="I46" s="361"/>
      <c r="J46" s="361"/>
      <c r="K46" s="362"/>
      <c r="L46" s="362"/>
      <c r="M46" s="362"/>
      <c r="N46" s="278">
        <f aca="true" t="shared" si="22" ref="N46:AS46">SUM(N47:N59)</f>
        <v>573800</v>
      </c>
      <c r="O46" s="278">
        <f t="shared" si="22"/>
        <v>0</v>
      </c>
      <c r="P46" s="278">
        <f t="shared" si="22"/>
        <v>0</v>
      </c>
      <c r="Q46" s="278">
        <f t="shared" si="22"/>
        <v>40000</v>
      </c>
      <c r="R46" s="278">
        <f t="shared" si="22"/>
        <v>0</v>
      </c>
      <c r="S46" s="278">
        <f t="shared" si="22"/>
        <v>0</v>
      </c>
      <c r="T46" s="278">
        <f t="shared" si="22"/>
        <v>0</v>
      </c>
      <c r="U46" s="278">
        <f t="shared" si="22"/>
        <v>0</v>
      </c>
      <c r="V46" s="278">
        <f t="shared" si="22"/>
        <v>0</v>
      </c>
      <c r="W46" s="278">
        <f t="shared" si="22"/>
        <v>0</v>
      </c>
      <c r="X46" s="278">
        <f t="shared" si="22"/>
        <v>0</v>
      </c>
      <c r="Y46" s="278">
        <f t="shared" si="22"/>
        <v>572900</v>
      </c>
      <c r="Z46" s="278">
        <f t="shared" si="22"/>
        <v>0</v>
      </c>
      <c r="AA46" s="278">
        <f t="shared" si="22"/>
        <v>0</v>
      </c>
      <c r="AB46" s="278">
        <f t="shared" si="22"/>
        <v>40000</v>
      </c>
      <c r="AC46" s="278">
        <f t="shared" si="22"/>
        <v>0</v>
      </c>
      <c r="AD46" s="278">
        <f t="shared" si="22"/>
        <v>0</v>
      </c>
      <c r="AE46" s="278">
        <f t="shared" si="22"/>
        <v>0</v>
      </c>
      <c r="AF46" s="278">
        <f t="shared" si="22"/>
        <v>0</v>
      </c>
      <c r="AG46" s="278">
        <f t="shared" si="22"/>
        <v>0</v>
      </c>
      <c r="AH46" s="278">
        <f t="shared" si="22"/>
        <v>0</v>
      </c>
      <c r="AI46" s="278">
        <f t="shared" si="22"/>
        <v>0</v>
      </c>
      <c r="AJ46" s="278">
        <f t="shared" si="22"/>
        <v>590500</v>
      </c>
      <c r="AK46" s="278">
        <f t="shared" si="22"/>
        <v>0</v>
      </c>
      <c r="AL46" s="278">
        <f t="shared" si="22"/>
        <v>0</v>
      </c>
      <c r="AM46" s="278">
        <f t="shared" si="22"/>
        <v>0</v>
      </c>
      <c r="AN46" s="278">
        <f t="shared" si="22"/>
        <v>0</v>
      </c>
      <c r="AO46" s="278">
        <f t="shared" si="22"/>
        <v>0</v>
      </c>
      <c r="AP46" s="278">
        <f t="shared" si="22"/>
        <v>0</v>
      </c>
      <c r="AQ46" s="278">
        <f t="shared" si="22"/>
        <v>0</v>
      </c>
      <c r="AR46" s="278">
        <f t="shared" si="22"/>
        <v>0</v>
      </c>
      <c r="AS46" s="278">
        <f t="shared" si="22"/>
        <v>0</v>
      </c>
      <c r="AT46" s="278">
        <f aca="true" t="shared" si="23" ref="AT46:BY46">SUM(AT47:AT59)</f>
        <v>0</v>
      </c>
      <c r="AU46" s="278">
        <f t="shared" si="23"/>
        <v>364300</v>
      </c>
      <c r="AV46" s="278">
        <f t="shared" si="23"/>
        <v>0</v>
      </c>
      <c r="AW46" s="278">
        <f t="shared" si="23"/>
        <v>0</v>
      </c>
      <c r="AX46" s="278">
        <f t="shared" si="23"/>
        <v>0</v>
      </c>
      <c r="AY46" s="278">
        <f t="shared" si="23"/>
        <v>0</v>
      </c>
      <c r="AZ46" s="278">
        <f t="shared" si="23"/>
        <v>0</v>
      </c>
      <c r="BA46" s="278">
        <f t="shared" si="23"/>
        <v>0</v>
      </c>
      <c r="BB46" s="278">
        <f t="shared" si="23"/>
        <v>0</v>
      </c>
      <c r="BC46" s="278">
        <f t="shared" si="23"/>
        <v>0</v>
      </c>
      <c r="BD46" s="278">
        <f t="shared" si="23"/>
        <v>0</v>
      </c>
      <c r="BE46" s="278">
        <f t="shared" si="23"/>
        <v>0</v>
      </c>
      <c r="BF46" s="278">
        <f t="shared" si="23"/>
        <v>364300</v>
      </c>
      <c r="BG46" s="278">
        <f t="shared" si="23"/>
        <v>0</v>
      </c>
      <c r="BH46" s="278">
        <f t="shared" si="23"/>
        <v>0</v>
      </c>
      <c r="BI46" s="278">
        <f t="shared" si="23"/>
        <v>0</v>
      </c>
      <c r="BJ46" s="278">
        <f t="shared" si="23"/>
        <v>0</v>
      </c>
      <c r="BK46" s="278">
        <f t="shared" si="23"/>
        <v>0</v>
      </c>
      <c r="BL46" s="278">
        <f t="shared" si="23"/>
        <v>0</v>
      </c>
      <c r="BM46" s="278">
        <f t="shared" si="23"/>
        <v>0</v>
      </c>
      <c r="BN46" s="278">
        <f t="shared" si="23"/>
        <v>0</v>
      </c>
      <c r="BO46" s="278">
        <f t="shared" si="23"/>
        <v>0</v>
      </c>
      <c r="BP46" s="278">
        <f t="shared" si="23"/>
        <v>0</v>
      </c>
      <c r="BQ46" s="278">
        <f t="shared" si="23"/>
        <v>364300</v>
      </c>
      <c r="BR46" s="278">
        <f t="shared" si="23"/>
        <v>0</v>
      </c>
      <c r="BS46" s="278">
        <f t="shared" si="23"/>
        <v>0</v>
      </c>
      <c r="BT46" s="278">
        <f t="shared" si="23"/>
        <v>0</v>
      </c>
      <c r="BU46" s="278">
        <f t="shared" si="23"/>
        <v>0</v>
      </c>
      <c r="BV46" s="278">
        <f t="shared" si="23"/>
        <v>0</v>
      </c>
      <c r="BW46" s="278">
        <f t="shared" si="23"/>
        <v>0</v>
      </c>
      <c r="BX46" s="278">
        <f t="shared" si="23"/>
        <v>0</v>
      </c>
      <c r="BY46" s="278">
        <f t="shared" si="23"/>
        <v>0</v>
      </c>
      <c r="BZ46" s="278">
        <f>SUM(BZ47:BZ59)</f>
        <v>0</v>
      </c>
      <c r="CA46" s="278">
        <f>SUM(CA47:CA59)</f>
        <v>0</v>
      </c>
    </row>
    <row r="47" spans="1:79" ht="111" customHeight="1">
      <c r="A47" s="298"/>
      <c r="B47" s="254"/>
      <c r="C47" s="590"/>
      <c r="D47" s="593"/>
      <c r="E47" s="272"/>
      <c r="F47" s="250" t="s">
        <v>53</v>
      </c>
      <c r="G47" s="250" t="s">
        <v>89</v>
      </c>
      <c r="H47" s="283">
        <v>39408</v>
      </c>
      <c r="I47" s="283">
        <v>39408</v>
      </c>
      <c r="J47" s="283" t="s">
        <v>200</v>
      </c>
      <c r="K47" s="277"/>
      <c r="L47" s="277"/>
      <c r="M47" s="277"/>
      <c r="N47" s="282"/>
      <c r="O47" s="279"/>
      <c r="P47" s="279"/>
      <c r="Q47" s="279"/>
      <c r="R47" s="282"/>
      <c r="S47" s="282"/>
      <c r="T47" s="248"/>
      <c r="U47" s="46"/>
      <c r="V47" s="46"/>
      <c r="W47" s="46"/>
      <c r="X47" s="46"/>
      <c r="Y47" s="279"/>
      <c r="Z47" s="46"/>
      <c r="AA47" s="46"/>
      <c r="AB47" s="279"/>
      <c r="AC47" s="46"/>
      <c r="AD47" s="46"/>
      <c r="AE47" s="46"/>
      <c r="AF47" s="46"/>
      <c r="AG47" s="46"/>
      <c r="AH47" s="46"/>
      <c r="AI47" s="46"/>
      <c r="AJ47" s="282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282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282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248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spans="1:79" ht="92.25" customHeight="1">
      <c r="A48" s="298"/>
      <c r="B48" s="254"/>
      <c r="C48" s="319"/>
      <c r="D48" s="247"/>
      <c r="E48" s="272"/>
      <c r="F48" s="250" t="s">
        <v>106</v>
      </c>
      <c r="G48" s="250" t="s">
        <v>107</v>
      </c>
      <c r="H48" s="311">
        <v>39420</v>
      </c>
      <c r="I48" s="311">
        <v>39420</v>
      </c>
      <c r="J48" s="311" t="s">
        <v>199</v>
      </c>
      <c r="K48" s="277"/>
      <c r="L48" s="277"/>
      <c r="M48" s="277"/>
      <c r="N48" s="282"/>
      <c r="O48" s="279"/>
      <c r="P48" s="279"/>
      <c r="Q48" s="279"/>
      <c r="R48" s="282"/>
      <c r="S48" s="282"/>
      <c r="T48" s="248"/>
      <c r="U48" s="46"/>
      <c r="V48" s="46"/>
      <c r="W48" s="46"/>
      <c r="X48" s="46"/>
      <c r="Y48" s="279"/>
      <c r="Z48" s="46"/>
      <c r="AA48" s="46"/>
      <c r="AB48" s="279"/>
      <c r="AC48" s="46"/>
      <c r="AD48" s="46"/>
      <c r="AE48" s="46"/>
      <c r="AF48" s="46"/>
      <c r="AG48" s="46"/>
      <c r="AH48" s="46"/>
      <c r="AI48" s="46"/>
      <c r="AJ48" s="282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282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282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248"/>
      <c r="BR48" s="46"/>
      <c r="BS48" s="46"/>
      <c r="BT48" s="46"/>
      <c r="BU48" s="46"/>
      <c r="BV48" s="46"/>
      <c r="BW48" s="46"/>
      <c r="BX48" s="46"/>
      <c r="BY48" s="46"/>
      <c r="BZ48" s="46"/>
      <c r="CA48" s="46"/>
    </row>
    <row r="49" spans="1:79" ht="153" customHeight="1">
      <c r="A49" s="298"/>
      <c r="B49" s="254"/>
      <c r="C49" s="319"/>
      <c r="D49" s="247"/>
      <c r="E49" s="272"/>
      <c r="F49" s="250" t="s">
        <v>104</v>
      </c>
      <c r="G49" s="250" t="s">
        <v>72</v>
      </c>
      <c r="H49" s="311">
        <v>40525</v>
      </c>
      <c r="I49" s="311">
        <v>40525</v>
      </c>
      <c r="J49" s="311" t="s">
        <v>199</v>
      </c>
      <c r="K49" s="277"/>
      <c r="L49" s="277"/>
      <c r="M49" s="277"/>
      <c r="N49" s="282"/>
      <c r="O49" s="279"/>
      <c r="P49" s="279"/>
      <c r="Q49" s="279"/>
      <c r="R49" s="282"/>
      <c r="S49" s="282"/>
      <c r="T49" s="248"/>
      <c r="U49" s="46"/>
      <c r="V49" s="46"/>
      <c r="W49" s="46"/>
      <c r="X49" s="46"/>
      <c r="Y49" s="279"/>
      <c r="Z49" s="46"/>
      <c r="AA49" s="46"/>
      <c r="AB49" s="279"/>
      <c r="AC49" s="46"/>
      <c r="AD49" s="46"/>
      <c r="AE49" s="46"/>
      <c r="AF49" s="46"/>
      <c r="AG49" s="46"/>
      <c r="AH49" s="46"/>
      <c r="AI49" s="46"/>
      <c r="AJ49" s="282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282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282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248"/>
      <c r="BR49" s="46"/>
      <c r="BS49" s="46"/>
      <c r="BT49" s="46"/>
      <c r="BU49" s="46"/>
      <c r="BV49" s="46"/>
      <c r="BW49" s="46"/>
      <c r="BX49" s="46"/>
      <c r="BY49" s="46"/>
      <c r="BZ49" s="46"/>
      <c r="CA49" s="46"/>
    </row>
    <row r="50" spans="1:79" ht="198" customHeight="1">
      <c r="A50" s="298"/>
      <c r="B50" s="254"/>
      <c r="C50" s="319"/>
      <c r="D50" s="247"/>
      <c r="E50" s="272"/>
      <c r="F50" s="250" t="s">
        <v>108</v>
      </c>
      <c r="G50" s="250" t="s">
        <v>77</v>
      </c>
      <c r="H50" s="311">
        <v>40529</v>
      </c>
      <c r="I50" s="311">
        <v>40529</v>
      </c>
      <c r="J50" s="311" t="s">
        <v>199</v>
      </c>
      <c r="K50" s="277"/>
      <c r="L50" s="277"/>
      <c r="M50" s="277"/>
      <c r="N50" s="282"/>
      <c r="O50" s="279"/>
      <c r="P50" s="279"/>
      <c r="Q50" s="279"/>
      <c r="R50" s="282"/>
      <c r="S50" s="282"/>
      <c r="T50" s="248"/>
      <c r="U50" s="46"/>
      <c r="V50" s="46"/>
      <c r="W50" s="46"/>
      <c r="X50" s="46"/>
      <c r="Y50" s="279"/>
      <c r="Z50" s="46"/>
      <c r="AA50" s="46"/>
      <c r="AB50" s="279"/>
      <c r="AC50" s="46"/>
      <c r="AD50" s="46"/>
      <c r="AE50" s="46"/>
      <c r="AF50" s="46"/>
      <c r="AG50" s="46"/>
      <c r="AH50" s="46"/>
      <c r="AI50" s="46"/>
      <c r="AJ50" s="282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282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282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248"/>
      <c r="BR50" s="46"/>
      <c r="BS50" s="46"/>
      <c r="BT50" s="46"/>
      <c r="BU50" s="46"/>
      <c r="BV50" s="46"/>
      <c r="BW50" s="46"/>
      <c r="BX50" s="46"/>
      <c r="BY50" s="46"/>
      <c r="BZ50" s="46"/>
      <c r="CA50" s="46"/>
    </row>
    <row r="51" spans="1:79" ht="154.5" customHeight="1">
      <c r="A51" s="298"/>
      <c r="B51" s="254"/>
      <c r="C51" s="319"/>
      <c r="D51" s="247"/>
      <c r="E51" s="272"/>
      <c r="F51" s="250" t="s">
        <v>54</v>
      </c>
      <c r="G51" s="250" t="s">
        <v>90</v>
      </c>
      <c r="H51" s="283">
        <v>39783</v>
      </c>
      <c r="I51" s="283">
        <v>39783</v>
      </c>
      <c r="J51" s="283" t="s">
        <v>200</v>
      </c>
      <c r="K51" s="277"/>
      <c r="L51" s="277"/>
      <c r="M51" s="277"/>
      <c r="N51" s="282"/>
      <c r="O51" s="279"/>
      <c r="P51" s="279"/>
      <c r="Q51" s="279"/>
      <c r="R51" s="282"/>
      <c r="S51" s="282"/>
      <c r="T51" s="248"/>
      <c r="U51" s="46"/>
      <c r="V51" s="46"/>
      <c r="W51" s="46"/>
      <c r="X51" s="46"/>
      <c r="Y51" s="279"/>
      <c r="Z51" s="46"/>
      <c r="AA51" s="46"/>
      <c r="AB51" s="279"/>
      <c r="AC51" s="46"/>
      <c r="AD51" s="46"/>
      <c r="AE51" s="46"/>
      <c r="AF51" s="46"/>
      <c r="AG51" s="46"/>
      <c r="AH51" s="46"/>
      <c r="AI51" s="46"/>
      <c r="AJ51" s="282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282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282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248"/>
      <c r="BR51" s="46"/>
      <c r="BS51" s="46"/>
      <c r="BT51" s="46"/>
      <c r="BU51" s="46"/>
      <c r="BV51" s="46"/>
      <c r="BW51" s="46"/>
      <c r="BX51" s="46"/>
      <c r="BY51" s="46"/>
      <c r="BZ51" s="46"/>
      <c r="CA51" s="46"/>
    </row>
    <row r="52" spans="1:79" ht="243" customHeight="1">
      <c r="A52" s="298"/>
      <c r="B52" s="254"/>
      <c r="C52" s="319"/>
      <c r="D52" s="247"/>
      <c r="E52" s="272"/>
      <c r="F52" s="250" t="s">
        <v>228</v>
      </c>
      <c r="G52" s="514" t="s">
        <v>166</v>
      </c>
      <c r="H52" s="515">
        <v>42736</v>
      </c>
      <c r="I52" s="323">
        <v>42736</v>
      </c>
      <c r="J52" s="323">
        <v>43100</v>
      </c>
      <c r="K52" s="525"/>
      <c r="L52" s="525"/>
      <c r="M52" s="525"/>
      <c r="N52" s="289"/>
      <c r="O52" s="279"/>
      <c r="P52" s="279"/>
      <c r="Q52" s="279"/>
      <c r="R52" s="282"/>
      <c r="S52" s="282"/>
      <c r="T52" s="248"/>
      <c r="U52" s="46"/>
      <c r="V52" s="46"/>
      <c r="W52" s="46"/>
      <c r="X52" s="46"/>
      <c r="Y52" s="279"/>
      <c r="Z52" s="46"/>
      <c r="AA52" s="46"/>
      <c r="AB52" s="279"/>
      <c r="AC52" s="46"/>
      <c r="AD52" s="46"/>
      <c r="AE52" s="46"/>
      <c r="AF52" s="46"/>
      <c r="AG52" s="46"/>
      <c r="AH52" s="46"/>
      <c r="AI52" s="46"/>
      <c r="AJ52" s="282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282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282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248"/>
      <c r="BR52" s="46"/>
      <c r="BS52" s="46"/>
      <c r="BT52" s="46"/>
      <c r="BU52" s="46"/>
      <c r="BV52" s="46"/>
      <c r="BW52" s="46"/>
      <c r="BX52" s="46"/>
      <c r="BY52" s="46"/>
      <c r="BZ52" s="46"/>
      <c r="CA52" s="46"/>
    </row>
    <row r="53" spans="1:79" ht="241.5" customHeight="1">
      <c r="A53" s="298"/>
      <c r="B53" s="254"/>
      <c r="C53" s="319"/>
      <c r="D53" s="247"/>
      <c r="E53" s="272"/>
      <c r="F53" s="250" t="s">
        <v>229</v>
      </c>
      <c r="G53" s="514" t="s">
        <v>230</v>
      </c>
      <c r="H53" s="515">
        <v>43101</v>
      </c>
      <c r="I53" s="515">
        <v>43101</v>
      </c>
      <c r="J53" s="323">
        <v>43465</v>
      </c>
      <c r="K53" s="525"/>
      <c r="L53" s="525"/>
      <c r="M53" s="525"/>
      <c r="N53" s="289" t="s">
        <v>124</v>
      </c>
      <c r="O53" s="279"/>
      <c r="P53" s="279"/>
      <c r="Q53" s="279"/>
      <c r="R53" s="282"/>
      <c r="S53" s="282"/>
      <c r="T53" s="248"/>
      <c r="U53" s="46"/>
      <c r="V53" s="46"/>
      <c r="W53" s="46"/>
      <c r="X53" s="46"/>
      <c r="Y53" s="279"/>
      <c r="Z53" s="46"/>
      <c r="AA53" s="46"/>
      <c r="AB53" s="279"/>
      <c r="AC53" s="46"/>
      <c r="AD53" s="46"/>
      <c r="AE53" s="46"/>
      <c r="AF53" s="46"/>
      <c r="AG53" s="46"/>
      <c r="AH53" s="46"/>
      <c r="AI53" s="46"/>
      <c r="AJ53" s="282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282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282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248"/>
      <c r="BR53" s="46"/>
      <c r="BS53" s="46"/>
      <c r="BT53" s="46"/>
      <c r="BU53" s="46"/>
      <c r="BV53" s="46"/>
      <c r="BW53" s="46"/>
      <c r="BX53" s="46"/>
      <c r="BY53" s="46"/>
      <c r="BZ53" s="46"/>
      <c r="CA53" s="46"/>
    </row>
    <row r="54" spans="1:79" ht="165" customHeight="1">
      <c r="A54" s="298"/>
      <c r="B54" s="254"/>
      <c r="C54" s="319"/>
      <c r="D54" s="247"/>
      <c r="E54" s="272"/>
      <c r="F54" s="250" t="s">
        <v>150</v>
      </c>
      <c r="G54" s="322" t="s">
        <v>151</v>
      </c>
      <c r="H54" s="515">
        <v>42552</v>
      </c>
      <c r="I54" s="323">
        <v>42736</v>
      </c>
      <c r="J54" s="515" t="s">
        <v>200</v>
      </c>
      <c r="K54" s="525"/>
      <c r="L54" s="525"/>
      <c r="M54" s="525"/>
      <c r="N54" s="314"/>
      <c r="O54" s="297"/>
      <c r="P54" s="341"/>
      <c r="Q54" s="341"/>
      <c r="R54" s="296"/>
      <c r="S54" s="282"/>
      <c r="T54" s="248"/>
      <c r="U54" s="46"/>
      <c r="V54" s="46"/>
      <c r="W54" s="46"/>
      <c r="X54" s="46"/>
      <c r="Y54" s="297"/>
      <c r="Z54" s="46"/>
      <c r="AA54" s="46"/>
      <c r="AB54" s="341"/>
      <c r="AC54" s="46"/>
      <c r="AD54" s="46"/>
      <c r="AE54" s="46"/>
      <c r="AF54" s="46"/>
      <c r="AG54" s="46"/>
      <c r="AH54" s="46"/>
      <c r="AI54" s="46"/>
      <c r="AJ54" s="313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29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282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248"/>
      <c r="BR54" s="46"/>
      <c r="BS54" s="46"/>
      <c r="BT54" s="46"/>
      <c r="BU54" s="46"/>
      <c r="BV54" s="46"/>
      <c r="BW54" s="46"/>
      <c r="BX54" s="46"/>
      <c r="BY54" s="46"/>
      <c r="BZ54" s="46"/>
      <c r="CA54" s="46"/>
    </row>
    <row r="55" spans="1:79" ht="164.25" customHeight="1">
      <c r="A55" s="298"/>
      <c r="B55" s="254"/>
      <c r="C55" s="319"/>
      <c r="D55" s="247"/>
      <c r="E55" s="272"/>
      <c r="F55" s="250" t="s">
        <v>244</v>
      </c>
      <c r="G55" s="322" t="s">
        <v>245</v>
      </c>
      <c r="H55" s="515">
        <v>42917</v>
      </c>
      <c r="I55" s="515">
        <v>42552</v>
      </c>
      <c r="J55" s="515" t="s">
        <v>200</v>
      </c>
      <c r="K55" s="525"/>
      <c r="L55" s="525"/>
      <c r="M55" s="525"/>
      <c r="N55" s="314"/>
      <c r="O55" s="297"/>
      <c r="P55" s="341"/>
      <c r="Q55" s="341"/>
      <c r="R55" s="296"/>
      <c r="S55" s="282"/>
      <c r="T55" s="248"/>
      <c r="U55" s="46"/>
      <c r="V55" s="46"/>
      <c r="W55" s="46"/>
      <c r="X55" s="46"/>
      <c r="Y55" s="297"/>
      <c r="Z55" s="46"/>
      <c r="AA55" s="46"/>
      <c r="AB55" s="341"/>
      <c r="AC55" s="46"/>
      <c r="AD55" s="46"/>
      <c r="AE55" s="46"/>
      <c r="AF55" s="46"/>
      <c r="AG55" s="46"/>
      <c r="AH55" s="46"/>
      <c r="AI55" s="46"/>
      <c r="AJ55" s="313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29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282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248"/>
      <c r="BR55" s="46"/>
      <c r="BS55" s="46"/>
      <c r="BT55" s="46"/>
      <c r="BU55" s="46"/>
      <c r="BV55" s="46"/>
      <c r="BW55" s="46"/>
      <c r="BX55" s="46"/>
      <c r="BY55" s="46"/>
      <c r="BZ55" s="46"/>
      <c r="CA55" s="46"/>
    </row>
    <row r="56" spans="1:79" ht="166.5" customHeight="1">
      <c r="A56" s="298"/>
      <c r="B56" s="254"/>
      <c r="C56" s="275"/>
      <c r="D56" s="293"/>
      <c r="E56" s="272"/>
      <c r="F56" s="250" t="s">
        <v>246</v>
      </c>
      <c r="G56" s="322" t="s">
        <v>247</v>
      </c>
      <c r="H56" s="515">
        <v>43101</v>
      </c>
      <c r="I56" s="515">
        <v>43101</v>
      </c>
      <c r="J56" s="515" t="s">
        <v>200</v>
      </c>
      <c r="K56" s="453"/>
      <c r="L56" s="453"/>
      <c r="M56" s="340"/>
      <c r="N56" s="289"/>
      <c r="O56" s="296"/>
      <c r="P56" s="296"/>
      <c r="Q56" s="302"/>
      <c r="R56" s="289"/>
      <c r="S56" s="289"/>
      <c r="T56" s="289"/>
      <c r="U56" s="454"/>
      <c r="V56" s="454"/>
      <c r="W56" s="454"/>
      <c r="X56" s="454"/>
      <c r="Y56" s="302"/>
      <c r="Z56" s="454"/>
      <c r="AA56" s="454"/>
      <c r="AB56" s="302"/>
      <c r="AC56" s="454"/>
      <c r="AD56" s="454"/>
      <c r="AE56" s="454"/>
      <c r="AF56" s="454"/>
      <c r="AG56" s="454"/>
      <c r="AH56" s="454"/>
      <c r="AI56" s="454"/>
      <c r="AJ56" s="289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2"/>
      <c r="AV56" s="454"/>
      <c r="AW56" s="454"/>
      <c r="AX56" s="454"/>
      <c r="AY56" s="454"/>
      <c r="AZ56" s="454"/>
      <c r="BA56" s="454"/>
      <c r="BB56" s="454"/>
      <c r="BC56" s="454"/>
      <c r="BD56" s="454"/>
      <c r="BE56" s="454"/>
      <c r="BF56" s="452"/>
      <c r="BG56" s="454"/>
      <c r="BH56" s="454"/>
      <c r="BI56" s="454"/>
      <c r="BJ56" s="454"/>
      <c r="BK56" s="454"/>
      <c r="BL56" s="454"/>
      <c r="BM56" s="454"/>
      <c r="BN56" s="454"/>
      <c r="BO56" s="454"/>
      <c r="BP56" s="454"/>
      <c r="BQ56" s="289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</row>
    <row r="57" spans="1:79" ht="23.25" customHeight="1">
      <c r="A57" s="298"/>
      <c r="B57" s="251"/>
      <c r="C57" s="346"/>
      <c r="D57" s="390"/>
      <c r="E57" s="348"/>
      <c r="F57" s="250"/>
      <c r="G57" s="322"/>
      <c r="H57" s="323"/>
      <c r="I57" s="311"/>
      <c r="J57" s="311"/>
      <c r="K57" s="453" t="s">
        <v>79</v>
      </c>
      <c r="L57" s="453"/>
      <c r="M57" s="340" t="s">
        <v>139</v>
      </c>
      <c r="N57" s="289">
        <v>432600</v>
      </c>
      <c r="O57" s="296"/>
      <c r="P57" s="296"/>
      <c r="Q57" s="296">
        <v>0</v>
      </c>
      <c r="R57" s="289"/>
      <c r="S57" s="289"/>
      <c r="T57" s="289"/>
      <c r="U57" s="46"/>
      <c r="V57" s="46"/>
      <c r="W57" s="46"/>
      <c r="X57" s="46"/>
      <c r="Y57" s="451">
        <v>432600</v>
      </c>
      <c r="Z57" s="46"/>
      <c r="AA57" s="46"/>
      <c r="AB57" s="296">
        <v>0</v>
      </c>
      <c r="AC57" s="46"/>
      <c r="AD57" s="46"/>
      <c r="AE57" s="46"/>
      <c r="AF57" s="46"/>
      <c r="AG57" s="46"/>
      <c r="AH57" s="46"/>
      <c r="AI57" s="46"/>
      <c r="AJ57" s="442">
        <v>460900</v>
      </c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289">
        <v>321700</v>
      </c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289">
        <v>321700</v>
      </c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289">
        <v>321700</v>
      </c>
      <c r="BR57" s="46"/>
      <c r="BS57" s="46"/>
      <c r="BT57" s="46"/>
      <c r="BU57" s="46"/>
      <c r="BV57" s="46"/>
      <c r="BW57" s="46"/>
      <c r="BX57" s="46"/>
      <c r="BY57" s="46"/>
      <c r="BZ57" s="46"/>
      <c r="CA57" s="46"/>
    </row>
    <row r="58" spans="1:79" ht="19.5" customHeight="1">
      <c r="A58" s="298"/>
      <c r="B58" s="254"/>
      <c r="C58" s="275"/>
      <c r="D58" s="293"/>
      <c r="E58" s="272"/>
      <c r="F58" s="266"/>
      <c r="G58" s="266"/>
      <c r="H58" s="317"/>
      <c r="I58" s="317"/>
      <c r="J58" s="317"/>
      <c r="K58" s="453" t="s">
        <v>79</v>
      </c>
      <c r="L58" s="453"/>
      <c r="M58" s="340" t="s">
        <v>134</v>
      </c>
      <c r="N58" s="289">
        <v>137200</v>
      </c>
      <c r="O58" s="282"/>
      <c r="P58" s="282"/>
      <c r="Q58" s="282">
        <v>40000</v>
      </c>
      <c r="R58" s="289"/>
      <c r="S58" s="289"/>
      <c r="T58" s="289"/>
      <c r="U58" s="46"/>
      <c r="V58" s="46"/>
      <c r="W58" s="46"/>
      <c r="X58" s="46"/>
      <c r="Y58" s="442">
        <v>137200</v>
      </c>
      <c r="Z58" s="46"/>
      <c r="AA58" s="46"/>
      <c r="AB58" s="282">
        <v>40000</v>
      </c>
      <c r="AC58" s="440"/>
      <c r="AD58" s="46"/>
      <c r="AE58" s="46"/>
      <c r="AF58" s="46"/>
      <c r="AG58" s="46"/>
      <c r="AH58" s="46"/>
      <c r="AI58" s="46"/>
      <c r="AJ58" s="442">
        <v>118600</v>
      </c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289">
        <v>40000</v>
      </c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289">
        <v>40000</v>
      </c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289">
        <v>40000</v>
      </c>
      <c r="BR58" s="46"/>
      <c r="BS58" s="46"/>
      <c r="BT58" s="46"/>
      <c r="BU58" s="46"/>
      <c r="BV58" s="46"/>
      <c r="BW58" s="46"/>
      <c r="BX58" s="46"/>
      <c r="BY58" s="46"/>
      <c r="BZ58" s="46"/>
      <c r="CA58" s="46"/>
    </row>
    <row r="59" spans="1:79" ht="19.5" customHeight="1">
      <c r="A59" s="298"/>
      <c r="B59" s="254"/>
      <c r="C59" s="275"/>
      <c r="D59" s="294"/>
      <c r="E59" s="272"/>
      <c r="F59" s="266"/>
      <c r="G59" s="266"/>
      <c r="H59" s="317"/>
      <c r="I59" s="317"/>
      <c r="J59" s="317"/>
      <c r="K59" s="453" t="s">
        <v>79</v>
      </c>
      <c r="L59" s="453"/>
      <c r="M59" s="340" t="s">
        <v>136</v>
      </c>
      <c r="N59" s="289">
        <v>4000</v>
      </c>
      <c r="O59" s="282"/>
      <c r="P59" s="282"/>
      <c r="Q59" s="282">
        <v>0</v>
      </c>
      <c r="R59" s="289"/>
      <c r="S59" s="289"/>
      <c r="T59" s="289"/>
      <c r="U59" s="46"/>
      <c r="V59" s="46"/>
      <c r="W59" s="46"/>
      <c r="X59" s="46"/>
      <c r="Y59" s="442">
        <v>3100</v>
      </c>
      <c r="Z59" s="46"/>
      <c r="AA59" s="46"/>
      <c r="AB59" s="282">
        <v>0</v>
      </c>
      <c r="AC59" s="46"/>
      <c r="AD59" s="46"/>
      <c r="AE59" s="46"/>
      <c r="AF59" s="46"/>
      <c r="AG59" s="46"/>
      <c r="AH59" s="46"/>
      <c r="AI59" s="46"/>
      <c r="AJ59" s="442">
        <v>11000</v>
      </c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289">
        <v>2600</v>
      </c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289">
        <v>2600</v>
      </c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289">
        <v>2600</v>
      </c>
      <c r="BR59" s="46"/>
      <c r="BS59" s="46"/>
      <c r="BT59" s="46"/>
      <c r="BU59" s="46"/>
      <c r="BV59" s="46"/>
      <c r="BW59" s="46"/>
      <c r="BX59" s="46"/>
      <c r="BY59" s="46"/>
      <c r="BZ59" s="46"/>
      <c r="CA59" s="46"/>
    </row>
    <row r="60" spans="1:79" ht="19.5" customHeight="1">
      <c r="A60" s="298"/>
      <c r="B60" s="537"/>
      <c r="C60" s="589" t="s">
        <v>321</v>
      </c>
      <c r="D60" s="591" t="s">
        <v>320</v>
      </c>
      <c r="E60" s="272"/>
      <c r="F60" s="359"/>
      <c r="G60" s="360"/>
      <c r="H60" s="361"/>
      <c r="I60" s="361"/>
      <c r="J60" s="361"/>
      <c r="K60" s="362"/>
      <c r="L60" s="362"/>
      <c r="M60" s="362"/>
      <c r="N60" s="278">
        <f aca="true" t="shared" si="24" ref="N60:AS60">SUM(N61:N67)</f>
        <v>1991100</v>
      </c>
      <c r="O60" s="278">
        <f t="shared" si="24"/>
        <v>0</v>
      </c>
      <c r="P60" s="278">
        <f t="shared" si="24"/>
        <v>0</v>
      </c>
      <c r="Q60" s="278">
        <f t="shared" si="24"/>
        <v>239000</v>
      </c>
      <c r="R60" s="278">
        <f t="shared" si="24"/>
        <v>0</v>
      </c>
      <c r="S60" s="278">
        <f t="shared" si="24"/>
        <v>0</v>
      </c>
      <c r="T60" s="278">
        <f t="shared" si="24"/>
        <v>0</v>
      </c>
      <c r="U60" s="278">
        <f t="shared" si="24"/>
        <v>0</v>
      </c>
      <c r="V60" s="278">
        <f t="shared" si="24"/>
        <v>0</v>
      </c>
      <c r="W60" s="278">
        <f t="shared" si="24"/>
        <v>0</v>
      </c>
      <c r="X60" s="278">
        <f t="shared" si="24"/>
        <v>0</v>
      </c>
      <c r="Y60" s="278">
        <f t="shared" si="24"/>
        <v>1980400</v>
      </c>
      <c r="Z60" s="278">
        <f t="shared" si="24"/>
        <v>0</v>
      </c>
      <c r="AA60" s="278">
        <f t="shared" si="24"/>
        <v>0</v>
      </c>
      <c r="AB60" s="278">
        <f t="shared" si="24"/>
        <v>239000</v>
      </c>
      <c r="AC60" s="278">
        <f t="shared" si="24"/>
        <v>0</v>
      </c>
      <c r="AD60" s="278">
        <f t="shared" si="24"/>
        <v>0</v>
      </c>
      <c r="AE60" s="278">
        <f t="shared" si="24"/>
        <v>0</v>
      </c>
      <c r="AF60" s="278">
        <f t="shared" si="24"/>
        <v>0</v>
      </c>
      <c r="AG60" s="278">
        <f t="shared" si="24"/>
        <v>0</v>
      </c>
      <c r="AH60" s="278">
        <f t="shared" si="24"/>
        <v>0</v>
      </c>
      <c r="AI60" s="278">
        <f t="shared" si="24"/>
        <v>0</v>
      </c>
      <c r="AJ60" s="278">
        <f t="shared" si="24"/>
        <v>1585200</v>
      </c>
      <c r="AK60" s="278">
        <f t="shared" si="24"/>
        <v>0</v>
      </c>
      <c r="AL60" s="278">
        <f t="shared" si="24"/>
        <v>0</v>
      </c>
      <c r="AM60" s="278">
        <f t="shared" si="24"/>
        <v>0</v>
      </c>
      <c r="AN60" s="278">
        <f t="shared" si="24"/>
        <v>0</v>
      </c>
      <c r="AO60" s="278">
        <f t="shared" si="24"/>
        <v>0</v>
      </c>
      <c r="AP60" s="278">
        <f t="shared" si="24"/>
        <v>0</v>
      </c>
      <c r="AQ60" s="278">
        <f t="shared" si="24"/>
        <v>0</v>
      </c>
      <c r="AR60" s="278">
        <f t="shared" si="24"/>
        <v>0</v>
      </c>
      <c r="AS60" s="278">
        <f t="shared" si="24"/>
        <v>0</v>
      </c>
      <c r="AT60" s="278">
        <f aca="true" t="shared" si="25" ref="AT60:BY60">SUM(AT61:AT67)</f>
        <v>0</v>
      </c>
      <c r="AU60" s="278">
        <f t="shared" si="25"/>
        <v>1169000</v>
      </c>
      <c r="AV60" s="278">
        <f t="shared" si="25"/>
        <v>0</v>
      </c>
      <c r="AW60" s="278">
        <f t="shared" si="25"/>
        <v>0</v>
      </c>
      <c r="AX60" s="278">
        <f t="shared" si="25"/>
        <v>0</v>
      </c>
      <c r="AY60" s="278">
        <f t="shared" si="25"/>
        <v>0</v>
      </c>
      <c r="AZ60" s="278">
        <f t="shared" si="25"/>
        <v>0</v>
      </c>
      <c r="BA60" s="278">
        <f t="shared" si="25"/>
        <v>0</v>
      </c>
      <c r="BB60" s="278">
        <f t="shared" si="25"/>
        <v>0</v>
      </c>
      <c r="BC60" s="278">
        <f t="shared" si="25"/>
        <v>0</v>
      </c>
      <c r="BD60" s="278">
        <f t="shared" si="25"/>
        <v>0</v>
      </c>
      <c r="BE60" s="278">
        <f t="shared" si="25"/>
        <v>0</v>
      </c>
      <c r="BF60" s="278">
        <f t="shared" si="25"/>
        <v>1169000</v>
      </c>
      <c r="BG60" s="278">
        <f t="shared" si="25"/>
        <v>0</v>
      </c>
      <c r="BH60" s="278">
        <f t="shared" si="25"/>
        <v>0</v>
      </c>
      <c r="BI60" s="278">
        <f t="shared" si="25"/>
        <v>0</v>
      </c>
      <c r="BJ60" s="278">
        <f t="shared" si="25"/>
        <v>0</v>
      </c>
      <c r="BK60" s="278">
        <f t="shared" si="25"/>
        <v>0</v>
      </c>
      <c r="BL60" s="278">
        <f t="shared" si="25"/>
        <v>0</v>
      </c>
      <c r="BM60" s="278">
        <f t="shared" si="25"/>
        <v>0</v>
      </c>
      <c r="BN60" s="278">
        <f t="shared" si="25"/>
        <v>0</v>
      </c>
      <c r="BO60" s="278">
        <f t="shared" si="25"/>
        <v>0</v>
      </c>
      <c r="BP60" s="278">
        <f t="shared" si="25"/>
        <v>0</v>
      </c>
      <c r="BQ60" s="278">
        <f t="shared" si="25"/>
        <v>1169000</v>
      </c>
      <c r="BR60" s="278">
        <f t="shared" si="25"/>
        <v>0</v>
      </c>
      <c r="BS60" s="278">
        <f t="shared" si="25"/>
        <v>0</v>
      </c>
      <c r="BT60" s="278">
        <f t="shared" si="25"/>
        <v>0</v>
      </c>
      <c r="BU60" s="278">
        <f t="shared" si="25"/>
        <v>0</v>
      </c>
      <c r="BV60" s="278">
        <f t="shared" si="25"/>
        <v>0</v>
      </c>
      <c r="BW60" s="278">
        <f t="shared" si="25"/>
        <v>0</v>
      </c>
      <c r="BX60" s="278">
        <f t="shared" si="25"/>
        <v>0</v>
      </c>
      <c r="BY60" s="278">
        <f t="shared" si="25"/>
        <v>0</v>
      </c>
      <c r="BZ60" s="278">
        <f>SUM(BZ61:BZ67)</f>
        <v>0</v>
      </c>
      <c r="CA60" s="278">
        <f>SUM(CA61:CA67)</f>
        <v>0</v>
      </c>
    </row>
    <row r="61" spans="1:79" ht="185.25" customHeight="1">
      <c r="A61" s="298"/>
      <c r="B61" s="254"/>
      <c r="C61" s="651"/>
      <c r="D61" s="592"/>
      <c r="E61" s="272"/>
      <c r="F61" s="514" t="s">
        <v>276</v>
      </c>
      <c r="G61" s="251" t="s">
        <v>166</v>
      </c>
      <c r="H61" s="499">
        <v>42683</v>
      </c>
      <c r="I61" s="499">
        <v>42683</v>
      </c>
      <c r="J61" s="499" t="s">
        <v>199</v>
      </c>
      <c r="K61" s="277"/>
      <c r="L61" s="277"/>
      <c r="M61" s="277"/>
      <c r="N61" s="282" t="s">
        <v>124</v>
      </c>
      <c r="O61" s="279" t="s">
        <v>124</v>
      </c>
      <c r="P61" s="279"/>
      <c r="Q61" s="279"/>
      <c r="R61" s="282"/>
      <c r="S61" s="282"/>
      <c r="T61" s="248"/>
      <c r="U61" s="46"/>
      <c r="V61" s="46"/>
      <c r="W61" s="46"/>
      <c r="X61" s="46"/>
      <c r="Y61" s="279"/>
      <c r="Z61" s="46"/>
      <c r="AA61" s="46"/>
      <c r="AB61" s="279"/>
      <c r="AC61" s="46"/>
      <c r="AD61" s="46"/>
      <c r="AE61" s="46"/>
      <c r="AF61" s="46"/>
      <c r="AG61" s="46"/>
      <c r="AH61" s="46"/>
      <c r="AI61" s="46"/>
      <c r="AJ61" s="282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282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289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248"/>
      <c r="BR61" s="46"/>
      <c r="BS61" s="46"/>
      <c r="BT61" s="46"/>
      <c r="BU61" s="46"/>
      <c r="BV61" s="46"/>
      <c r="BW61" s="46"/>
      <c r="BX61" s="46"/>
      <c r="BY61" s="46"/>
      <c r="BZ61" s="46"/>
      <c r="CA61" s="46"/>
    </row>
    <row r="62" spans="1:79" ht="140.25" customHeight="1">
      <c r="A62" s="298"/>
      <c r="B62" s="254"/>
      <c r="C62" s="590"/>
      <c r="D62" s="593"/>
      <c r="E62" s="272"/>
      <c r="F62" s="250" t="s">
        <v>153</v>
      </c>
      <c r="G62" s="518" t="s">
        <v>173</v>
      </c>
      <c r="H62" s="283">
        <v>42396</v>
      </c>
      <c r="I62" s="283">
        <v>42396</v>
      </c>
      <c r="J62" s="511" t="s">
        <v>200</v>
      </c>
      <c r="K62" s="277"/>
      <c r="L62" s="277"/>
      <c r="M62" s="277"/>
      <c r="N62" s="282"/>
      <c r="O62" s="279"/>
      <c r="P62" s="279"/>
      <c r="Q62" s="279"/>
      <c r="R62" s="282"/>
      <c r="S62" s="282"/>
      <c r="T62" s="248"/>
      <c r="U62" s="46"/>
      <c r="V62" s="46"/>
      <c r="W62" s="46"/>
      <c r="X62" s="46"/>
      <c r="Y62" s="279"/>
      <c r="Z62" s="46"/>
      <c r="AA62" s="46"/>
      <c r="AB62" s="279"/>
      <c r="AC62" s="46"/>
      <c r="AD62" s="46"/>
      <c r="AE62" s="46"/>
      <c r="AF62" s="46"/>
      <c r="AG62" s="46"/>
      <c r="AH62" s="46"/>
      <c r="AI62" s="46"/>
      <c r="AJ62" s="282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289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289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93"/>
      <c r="BR62" s="46"/>
      <c r="BS62" s="46"/>
      <c r="BT62" s="46"/>
      <c r="BU62" s="46"/>
      <c r="BV62" s="46"/>
      <c r="BW62" s="46"/>
      <c r="BX62" s="46"/>
      <c r="BY62" s="46"/>
      <c r="BZ62" s="46"/>
      <c r="CA62" s="46"/>
    </row>
    <row r="63" spans="1:79" ht="19.5" customHeight="1">
      <c r="A63" s="298"/>
      <c r="B63" s="254"/>
      <c r="C63" s="284"/>
      <c r="D63" s="247"/>
      <c r="E63" s="272"/>
      <c r="F63" s="285"/>
      <c r="G63" s="254"/>
      <c r="H63" s="325"/>
      <c r="I63" s="325"/>
      <c r="J63" s="524"/>
      <c r="K63" s="339" t="s">
        <v>71</v>
      </c>
      <c r="L63" s="339"/>
      <c r="M63" s="340" t="s">
        <v>134</v>
      </c>
      <c r="N63" s="289">
        <v>500000</v>
      </c>
      <c r="O63" s="335"/>
      <c r="P63" s="335"/>
      <c r="Q63" s="335">
        <v>239000</v>
      </c>
      <c r="R63" s="289"/>
      <c r="S63" s="289"/>
      <c r="T63" s="289"/>
      <c r="U63" s="454"/>
      <c r="V63" s="454"/>
      <c r="W63" s="454"/>
      <c r="X63" s="454"/>
      <c r="Y63" s="335">
        <v>500000</v>
      </c>
      <c r="Z63" s="454"/>
      <c r="AA63" s="454"/>
      <c r="AB63" s="335">
        <v>239000</v>
      </c>
      <c r="AC63" s="454"/>
      <c r="AD63" s="454"/>
      <c r="AE63" s="454"/>
      <c r="AF63" s="454"/>
      <c r="AG63" s="454"/>
      <c r="AH63" s="454"/>
      <c r="AI63" s="454"/>
      <c r="AJ63" s="289">
        <v>0</v>
      </c>
      <c r="AK63" s="454"/>
      <c r="AL63" s="454"/>
      <c r="AM63" s="454"/>
      <c r="AN63" s="506"/>
      <c r="AO63" s="454"/>
      <c r="AP63" s="454"/>
      <c r="AQ63" s="454"/>
      <c r="AR63" s="454"/>
      <c r="AS63" s="454"/>
      <c r="AT63" s="454"/>
      <c r="AU63" s="289">
        <v>0</v>
      </c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289">
        <v>0</v>
      </c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289">
        <v>0</v>
      </c>
      <c r="BR63" s="46"/>
      <c r="BS63" s="46"/>
      <c r="BT63" s="46"/>
      <c r="BU63" s="46"/>
      <c r="BV63" s="46"/>
      <c r="BW63" s="46"/>
      <c r="BX63" s="46"/>
      <c r="BY63" s="46"/>
      <c r="BZ63" s="46"/>
      <c r="CA63" s="46"/>
    </row>
    <row r="64" spans="1:79" ht="19.5" customHeight="1">
      <c r="A64" s="298"/>
      <c r="B64" s="254"/>
      <c r="C64" s="275"/>
      <c r="D64" s="294"/>
      <c r="E64" s="272"/>
      <c r="F64" s="266"/>
      <c r="G64" s="266"/>
      <c r="H64" s="317"/>
      <c r="I64" s="317"/>
      <c r="J64" s="311"/>
      <c r="K64" s="339" t="s">
        <v>71</v>
      </c>
      <c r="L64" s="339"/>
      <c r="M64" s="340" t="s">
        <v>134</v>
      </c>
      <c r="N64" s="289">
        <v>339700</v>
      </c>
      <c r="O64" s="335"/>
      <c r="P64" s="335"/>
      <c r="Q64" s="335">
        <v>0</v>
      </c>
      <c r="R64" s="289"/>
      <c r="S64" s="289"/>
      <c r="T64" s="289"/>
      <c r="U64" s="454"/>
      <c r="V64" s="454"/>
      <c r="W64" s="454"/>
      <c r="X64" s="454"/>
      <c r="Y64" s="335">
        <v>339700</v>
      </c>
      <c r="Z64" s="454"/>
      <c r="AA64" s="454"/>
      <c r="AB64" s="335">
        <v>0</v>
      </c>
      <c r="AC64" s="493"/>
      <c r="AD64" s="454"/>
      <c r="AE64" s="454"/>
      <c r="AF64" s="454"/>
      <c r="AG64" s="454"/>
      <c r="AH64" s="454"/>
      <c r="AI64" s="454"/>
      <c r="AJ64" s="289">
        <v>356900</v>
      </c>
      <c r="AK64" s="454"/>
      <c r="AL64" s="454"/>
      <c r="AM64" s="454"/>
      <c r="AN64" s="493"/>
      <c r="AO64" s="454"/>
      <c r="AP64" s="454"/>
      <c r="AQ64" s="454"/>
      <c r="AR64" s="454"/>
      <c r="AS64" s="454"/>
      <c r="AT64" s="454"/>
      <c r="AU64" s="289">
        <v>169000</v>
      </c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289">
        <v>169000</v>
      </c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289">
        <v>169000</v>
      </c>
      <c r="BR64" s="46"/>
      <c r="BS64" s="46"/>
      <c r="BT64" s="46"/>
      <c r="BU64" s="46"/>
      <c r="BV64" s="46"/>
      <c r="BW64" s="46"/>
      <c r="BX64" s="46"/>
      <c r="BY64" s="46"/>
      <c r="BZ64" s="46"/>
      <c r="CA64" s="46"/>
    </row>
    <row r="65" spans="1:79" ht="19.5" customHeight="1">
      <c r="A65" s="298"/>
      <c r="B65" s="254"/>
      <c r="C65" s="275"/>
      <c r="D65" s="294"/>
      <c r="E65" s="272"/>
      <c r="F65" s="266"/>
      <c r="G65" s="266"/>
      <c r="H65" s="317"/>
      <c r="I65" s="317"/>
      <c r="J65" s="311"/>
      <c r="K65" s="339" t="s">
        <v>95</v>
      </c>
      <c r="L65" s="339"/>
      <c r="M65" s="340" t="s">
        <v>139</v>
      </c>
      <c r="N65" s="289">
        <v>883300</v>
      </c>
      <c r="O65" s="335"/>
      <c r="P65" s="335"/>
      <c r="Q65" s="335">
        <v>0</v>
      </c>
      <c r="R65" s="289"/>
      <c r="S65" s="289"/>
      <c r="T65" s="289"/>
      <c r="U65" s="454"/>
      <c r="V65" s="454"/>
      <c r="W65" s="454"/>
      <c r="X65" s="454"/>
      <c r="Y65" s="335">
        <v>883300</v>
      </c>
      <c r="Z65" s="454"/>
      <c r="AA65" s="454"/>
      <c r="AB65" s="335">
        <v>0</v>
      </c>
      <c r="AC65" s="493"/>
      <c r="AD65" s="454"/>
      <c r="AE65" s="454"/>
      <c r="AF65" s="454"/>
      <c r="AG65" s="454"/>
      <c r="AH65" s="454"/>
      <c r="AI65" s="454"/>
      <c r="AJ65" s="289">
        <v>946800</v>
      </c>
      <c r="AK65" s="454"/>
      <c r="AL65" s="454"/>
      <c r="AM65" s="454"/>
      <c r="AN65" s="493"/>
      <c r="AO65" s="454"/>
      <c r="AP65" s="454"/>
      <c r="AQ65" s="454"/>
      <c r="AR65" s="454"/>
      <c r="AS65" s="454"/>
      <c r="AT65" s="454"/>
      <c r="AU65" s="289">
        <v>846500</v>
      </c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289">
        <v>846500</v>
      </c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289">
        <v>846500</v>
      </c>
      <c r="BR65" s="46"/>
      <c r="BS65" s="46"/>
      <c r="BT65" s="46"/>
      <c r="BU65" s="46"/>
      <c r="BV65" s="46"/>
      <c r="BW65" s="46"/>
      <c r="BX65" s="46"/>
      <c r="BY65" s="46"/>
      <c r="BZ65" s="46"/>
      <c r="CA65" s="46"/>
    </row>
    <row r="66" spans="1:79" ht="19.5" customHeight="1">
      <c r="A66" s="298"/>
      <c r="B66" s="254"/>
      <c r="C66" s="275"/>
      <c r="D66" s="294"/>
      <c r="E66" s="272"/>
      <c r="F66" s="266"/>
      <c r="G66" s="266"/>
      <c r="H66" s="317"/>
      <c r="I66" s="317"/>
      <c r="J66" s="311"/>
      <c r="K66" s="339" t="s">
        <v>95</v>
      </c>
      <c r="L66" s="339"/>
      <c r="M66" s="340" t="s">
        <v>134</v>
      </c>
      <c r="N66" s="289">
        <v>259700</v>
      </c>
      <c r="O66" s="335"/>
      <c r="P66" s="335"/>
      <c r="Q66" s="335">
        <v>0</v>
      </c>
      <c r="R66" s="289"/>
      <c r="S66" s="289"/>
      <c r="T66" s="289"/>
      <c r="U66" s="454"/>
      <c r="V66" s="454"/>
      <c r="W66" s="454"/>
      <c r="X66" s="454"/>
      <c r="Y66" s="335">
        <v>249000</v>
      </c>
      <c r="Z66" s="454"/>
      <c r="AA66" s="454"/>
      <c r="AB66" s="335">
        <v>0</v>
      </c>
      <c r="AC66" s="493"/>
      <c r="AD66" s="454"/>
      <c r="AE66" s="454"/>
      <c r="AF66" s="454"/>
      <c r="AG66" s="454"/>
      <c r="AH66" s="454"/>
      <c r="AI66" s="454"/>
      <c r="AJ66" s="289">
        <v>267000</v>
      </c>
      <c r="AK66" s="454"/>
      <c r="AL66" s="454"/>
      <c r="AM66" s="454"/>
      <c r="AN66" s="493"/>
      <c r="AO66" s="454"/>
      <c r="AP66" s="454"/>
      <c r="AQ66" s="454"/>
      <c r="AR66" s="454"/>
      <c r="AS66" s="454"/>
      <c r="AT66" s="454"/>
      <c r="AU66" s="289">
        <v>150500</v>
      </c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289">
        <v>150500</v>
      </c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289">
        <v>150500</v>
      </c>
      <c r="BR66" s="46"/>
      <c r="BS66" s="46"/>
      <c r="BT66" s="46"/>
      <c r="BU66" s="46"/>
      <c r="BV66" s="46"/>
      <c r="BW66" s="46"/>
      <c r="BX66" s="46"/>
      <c r="BY66" s="46"/>
      <c r="BZ66" s="46"/>
      <c r="CA66" s="46"/>
    </row>
    <row r="67" spans="1:79" ht="19.5" customHeight="1">
      <c r="A67" s="298"/>
      <c r="B67" s="254"/>
      <c r="C67" s="275"/>
      <c r="D67" s="294"/>
      <c r="E67" s="272"/>
      <c r="F67" s="266"/>
      <c r="G67" s="266"/>
      <c r="H67" s="317"/>
      <c r="I67" s="317"/>
      <c r="J67" s="311"/>
      <c r="K67" s="339" t="s">
        <v>95</v>
      </c>
      <c r="L67" s="339"/>
      <c r="M67" s="340" t="s">
        <v>136</v>
      </c>
      <c r="N67" s="289">
        <v>8400</v>
      </c>
      <c r="O67" s="335"/>
      <c r="P67" s="335"/>
      <c r="Q67" s="335">
        <v>0</v>
      </c>
      <c r="R67" s="289"/>
      <c r="S67" s="289"/>
      <c r="T67" s="289"/>
      <c r="U67" s="454"/>
      <c r="V67" s="454"/>
      <c r="W67" s="454"/>
      <c r="X67" s="454"/>
      <c r="Y67" s="335">
        <v>8400</v>
      </c>
      <c r="Z67" s="454"/>
      <c r="AA67" s="454"/>
      <c r="AB67" s="335">
        <v>0</v>
      </c>
      <c r="AC67" s="454"/>
      <c r="AD67" s="454"/>
      <c r="AE67" s="454"/>
      <c r="AF67" s="454"/>
      <c r="AG67" s="454"/>
      <c r="AH67" s="454"/>
      <c r="AI67" s="454"/>
      <c r="AJ67" s="289">
        <v>14500</v>
      </c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289">
        <v>3000</v>
      </c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289">
        <v>3000</v>
      </c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289">
        <v>3000</v>
      </c>
      <c r="BR67" s="46"/>
      <c r="BS67" s="46"/>
      <c r="BT67" s="46"/>
      <c r="BU67" s="46"/>
      <c r="BV67" s="46"/>
      <c r="BW67" s="46"/>
      <c r="BX67" s="46"/>
      <c r="BY67" s="46"/>
      <c r="BZ67" s="46"/>
      <c r="CA67" s="46"/>
    </row>
    <row r="68" spans="1:79" ht="87" customHeight="1">
      <c r="A68" s="298"/>
      <c r="B68" s="538"/>
      <c r="C68" s="351" t="s">
        <v>323</v>
      </c>
      <c r="D68" s="368" t="s">
        <v>322</v>
      </c>
      <c r="E68" s="369"/>
      <c r="F68" s="350"/>
      <c r="G68" s="359"/>
      <c r="H68" s="361"/>
      <c r="I68" s="361"/>
      <c r="J68" s="361"/>
      <c r="K68" s="364"/>
      <c r="L68" s="364"/>
      <c r="M68" s="366"/>
      <c r="N68" s="278">
        <f>N70</f>
        <v>0</v>
      </c>
      <c r="O68" s="278">
        <f aca="true" t="shared" si="26" ref="O68:AI68">O70</f>
        <v>0</v>
      </c>
      <c r="P68" s="278">
        <f t="shared" si="26"/>
        <v>0</v>
      </c>
      <c r="Q68" s="278">
        <f t="shared" si="26"/>
        <v>0</v>
      </c>
      <c r="R68" s="278">
        <f t="shared" si="26"/>
        <v>0</v>
      </c>
      <c r="S68" s="278">
        <f t="shared" si="26"/>
        <v>0</v>
      </c>
      <c r="T68" s="278">
        <f t="shared" si="26"/>
        <v>0</v>
      </c>
      <c r="U68" s="278">
        <f t="shared" si="26"/>
        <v>0</v>
      </c>
      <c r="V68" s="278">
        <f t="shared" si="26"/>
        <v>0</v>
      </c>
      <c r="W68" s="278">
        <f t="shared" si="26"/>
        <v>0</v>
      </c>
      <c r="X68" s="278">
        <f t="shared" si="26"/>
        <v>0</v>
      </c>
      <c r="Y68" s="278">
        <f t="shared" si="26"/>
        <v>0</v>
      </c>
      <c r="Z68" s="278">
        <f t="shared" si="26"/>
        <v>0</v>
      </c>
      <c r="AA68" s="278">
        <f t="shared" si="26"/>
        <v>0</v>
      </c>
      <c r="AB68" s="278">
        <f t="shared" si="26"/>
        <v>0</v>
      </c>
      <c r="AC68" s="278">
        <f t="shared" si="26"/>
        <v>0</v>
      </c>
      <c r="AD68" s="278">
        <f t="shared" si="26"/>
        <v>0</v>
      </c>
      <c r="AE68" s="278">
        <f t="shared" si="26"/>
        <v>0</v>
      </c>
      <c r="AF68" s="278">
        <f t="shared" si="26"/>
        <v>0</v>
      </c>
      <c r="AG68" s="278">
        <f t="shared" si="26"/>
        <v>0</v>
      </c>
      <c r="AH68" s="278">
        <f t="shared" si="26"/>
        <v>0</v>
      </c>
      <c r="AI68" s="278">
        <f t="shared" si="26"/>
        <v>0</v>
      </c>
      <c r="AJ68" s="278">
        <f>AJ70</f>
        <v>1000</v>
      </c>
      <c r="AK68" s="278">
        <f aca="true" t="shared" si="27" ref="AK68:AT68">AK70</f>
        <v>0</v>
      </c>
      <c r="AL68" s="278">
        <f t="shared" si="27"/>
        <v>0</v>
      </c>
      <c r="AM68" s="278">
        <f t="shared" si="27"/>
        <v>0</v>
      </c>
      <c r="AN68" s="278">
        <f t="shared" si="27"/>
        <v>0</v>
      </c>
      <c r="AO68" s="278">
        <f t="shared" si="27"/>
        <v>0</v>
      </c>
      <c r="AP68" s="278">
        <f t="shared" si="27"/>
        <v>0</v>
      </c>
      <c r="AQ68" s="278">
        <f t="shared" si="27"/>
        <v>0</v>
      </c>
      <c r="AR68" s="278">
        <f t="shared" si="27"/>
        <v>0</v>
      </c>
      <c r="AS68" s="278">
        <f t="shared" si="27"/>
        <v>0</v>
      </c>
      <c r="AT68" s="278">
        <f t="shared" si="27"/>
        <v>0</v>
      </c>
      <c r="AU68" s="278">
        <f>AU70</f>
        <v>0</v>
      </c>
      <c r="AV68" s="278">
        <f aca="true" t="shared" si="28" ref="AV68:CA68">AV70</f>
        <v>0</v>
      </c>
      <c r="AW68" s="278">
        <f t="shared" si="28"/>
        <v>0</v>
      </c>
      <c r="AX68" s="278">
        <f t="shared" si="28"/>
        <v>0</v>
      </c>
      <c r="AY68" s="278">
        <f t="shared" si="28"/>
        <v>0</v>
      </c>
      <c r="AZ68" s="278">
        <f t="shared" si="28"/>
        <v>0</v>
      </c>
      <c r="BA68" s="278">
        <f t="shared" si="28"/>
        <v>0</v>
      </c>
      <c r="BB68" s="278">
        <f t="shared" si="28"/>
        <v>0</v>
      </c>
      <c r="BC68" s="278">
        <f t="shared" si="28"/>
        <v>0</v>
      </c>
      <c r="BD68" s="278">
        <f t="shared" si="28"/>
        <v>0</v>
      </c>
      <c r="BE68" s="278">
        <f t="shared" si="28"/>
        <v>0</v>
      </c>
      <c r="BF68" s="278">
        <f t="shared" si="28"/>
        <v>0</v>
      </c>
      <c r="BG68" s="278">
        <f t="shared" si="28"/>
        <v>0</v>
      </c>
      <c r="BH68" s="278">
        <f t="shared" si="28"/>
        <v>0</v>
      </c>
      <c r="BI68" s="278">
        <f t="shared" si="28"/>
        <v>0</v>
      </c>
      <c r="BJ68" s="278">
        <f t="shared" si="28"/>
        <v>0</v>
      </c>
      <c r="BK68" s="278">
        <f t="shared" si="28"/>
        <v>0</v>
      </c>
      <c r="BL68" s="278">
        <f t="shared" si="28"/>
        <v>0</v>
      </c>
      <c r="BM68" s="278">
        <f t="shared" si="28"/>
        <v>0</v>
      </c>
      <c r="BN68" s="278">
        <f t="shared" si="28"/>
        <v>0</v>
      </c>
      <c r="BO68" s="278">
        <f t="shared" si="28"/>
        <v>0</v>
      </c>
      <c r="BP68" s="278">
        <f t="shared" si="28"/>
        <v>0</v>
      </c>
      <c r="BQ68" s="278">
        <f t="shared" si="28"/>
        <v>0</v>
      </c>
      <c r="BR68" s="278">
        <f t="shared" si="28"/>
        <v>0</v>
      </c>
      <c r="BS68" s="278">
        <f t="shared" si="28"/>
        <v>0</v>
      </c>
      <c r="BT68" s="278">
        <f t="shared" si="28"/>
        <v>0</v>
      </c>
      <c r="BU68" s="278">
        <f t="shared" si="28"/>
        <v>0</v>
      </c>
      <c r="BV68" s="278">
        <f t="shared" si="28"/>
        <v>0</v>
      </c>
      <c r="BW68" s="278">
        <f t="shared" si="28"/>
        <v>0</v>
      </c>
      <c r="BX68" s="278">
        <f t="shared" si="28"/>
        <v>0</v>
      </c>
      <c r="BY68" s="278">
        <f t="shared" si="28"/>
        <v>0</v>
      </c>
      <c r="BZ68" s="278">
        <f t="shared" si="28"/>
        <v>0</v>
      </c>
      <c r="CA68" s="278">
        <f t="shared" si="28"/>
        <v>0</v>
      </c>
    </row>
    <row r="69" spans="1:79" ht="150" customHeight="1">
      <c r="A69" s="298"/>
      <c r="B69" s="254"/>
      <c r="C69" s="275"/>
      <c r="D69" s="319"/>
      <c r="E69" s="272"/>
      <c r="F69" s="518" t="s">
        <v>249</v>
      </c>
      <c r="G69" s="250" t="s">
        <v>279</v>
      </c>
      <c r="H69" s="283">
        <v>43101</v>
      </c>
      <c r="I69" s="283">
        <v>43101</v>
      </c>
      <c r="J69" s="283">
        <v>43465</v>
      </c>
      <c r="K69" s="329"/>
      <c r="L69" s="329"/>
      <c r="M69" s="330"/>
      <c r="N69" s="320"/>
      <c r="O69" s="327"/>
      <c r="P69" s="327"/>
      <c r="Q69" s="327"/>
      <c r="R69" s="320"/>
      <c r="S69" s="320"/>
      <c r="T69" s="248"/>
      <c r="U69" s="46"/>
      <c r="V69" s="46" t="s">
        <v>124</v>
      </c>
      <c r="W69" s="46"/>
      <c r="X69" s="46"/>
      <c r="Y69" s="327"/>
      <c r="Z69" s="46"/>
      <c r="AA69" s="46"/>
      <c r="AB69" s="327"/>
      <c r="AC69" s="46"/>
      <c r="AD69" s="46"/>
      <c r="AE69" s="46"/>
      <c r="AF69" s="46"/>
      <c r="AG69" s="46"/>
      <c r="AH69" s="46"/>
      <c r="AI69" s="46"/>
      <c r="AJ69" s="320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320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320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248"/>
      <c r="BR69" s="46"/>
      <c r="BS69" s="46"/>
      <c r="BT69" s="46"/>
      <c r="BU69" s="46"/>
      <c r="BV69" s="46"/>
      <c r="BW69" s="46"/>
      <c r="BX69" s="46"/>
      <c r="BY69" s="46"/>
      <c r="BZ69" s="46"/>
      <c r="CA69" s="46"/>
    </row>
    <row r="70" spans="1:79" ht="19.5" customHeight="1">
      <c r="A70" s="298"/>
      <c r="B70" s="254"/>
      <c r="C70" s="275"/>
      <c r="D70" s="319"/>
      <c r="E70" s="272"/>
      <c r="F70" s="316"/>
      <c r="G70" s="266"/>
      <c r="H70" s="276"/>
      <c r="I70" s="276"/>
      <c r="J70" s="276"/>
      <c r="K70" s="340" t="s">
        <v>84</v>
      </c>
      <c r="L70" s="340"/>
      <c r="M70" s="523" t="s">
        <v>134</v>
      </c>
      <c r="N70" s="289">
        <v>0</v>
      </c>
      <c r="O70" s="335"/>
      <c r="P70" s="335"/>
      <c r="Q70" s="335">
        <v>0</v>
      </c>
      <c r="R70" s="289"/>
      <c r="S70" s="289"/>
      <c r="T70" s="289"/>
      <c r="U70" s="494"/>
      <c r="V70" s="494"/>
      <c r="W70" s="494"/>
      <c r="X70" s="494"/>
      <c r="Y70" s="335">
        <v>0</v>
      </c>
      <c r="Z70" s="494"/>
      <c r="AA70" s="494"/>
      <c r="AB70" s="335">
        <v>0</v>
      </c>
      <c r="AC70" s="494"/>
      <c r="AD70" s="494"/>
      <c r="AE70" s="494"/>
      <c r="AF70" s="494"/>
      <c r="AG70" s="494"/>
      <c r="AH70" s="494"/>
      <c r="AI70" s="494"/>
      <c r="AJ70" s="289">
        <v>1000</v>
      </c>
      <c r="AK70" s="494"/>
      <c r="AL70" s="494"/>
      <c r="AM70" s="494"/>
      <c r="AN70" s="506"/>
      <c r="AO70" s="494"/>
      <c r="AP70" s="494"/>
      <c r="AQ70" s="494"/>
      <c r="AR70" s="494"/>
      <c r="AS70" s="494"/>
      <c r="AT70" s="494"/>
      <c r="AU70" s="289">
        <v>0</v>
      </c>
      <c r="AV70" s="494"/>
      <c r="AW70" s="494"/>
      <c r="AX70" s="494"/>
      <c r="AY70" s="494"/>
      <c r="AZ70" s="494"/>
      <c r="BA70" s="494"/>
      <c r="BB70" s="494"/>
      <c r="BC70" s="494"/>
      <c r="BD70" s="494"/>
      <c r="BE70" s="494"/>
      <c r="BF70" s="289">
        <v>0</v>
      </c>
      <c r="BG70" s="494"/>
      <c r="BH70" s="494"/>
      <c r="BI70" s="494"/>
      <c r="BJ70" s="494"/>
      <c r="BK70" s="494"/>
      <c r="BL70" s="494"/>
      <c r="BM70" s="494"/>
      <c r="BN70" s="438"/>
      <c r="BO70" s="438"/>
      <c r="BP70" s="438"/>
      <c r="BQ70" s="282">
        <v>0</v>
      </c>
      <c r="BR70" s="438"/>
      <c r="BS70" s="438"/>
      <c r="BT70" s="438"/>
      <c r="BU70" s="438"/>
      <c r="BV70" s="438"/>
      <c r="BW70" s="438"/>
      <c r="BX70" s="438"/>
      <c r="BY70" s="438"/>
      <c r="BZ70" s="438"/>
      <c r="CA70" s="438"/>
    </row>
    <row r="71" spans="1:79" ht="54" customHeight="1">
      <c r="A71" s="298"/>
      <c r="B71" s="542"/>
      <c r="C71" s="351" t="s">
        <v>329</v>
      </c>
      <c r="D71" s="365" t="s">
        <v>328</v>
      </c>
      <c r="E71" s="443"/>
      <c r="F71" s="359"/>
      <c r="G71" s="359"/>
      <c r="H71" s="361"/>
      <c r="I71" s="361"/>
      <c r="J71" s="361"/>
      <c r="K71" s="364"/>
      <c r="L71" s="364"/>
      <c r="M71" s="364"/>
      <c r="N71" s="278">
        <f>N74</f>
        <v>5000</v>
      </c>
      <c r="O71" s="278">
        <f>O74</f>
        <v>0</v>
      </c>
      <c r="P71" s="278">
        <f>P74</f>
        <v>0</v>
      </c>
      <c r="Q71" s="278">
        <f>Q74</f>
        <v>0</v>
      </c>
      <c r="R71" s="278">
        <f aca="true" t="shared" si="29" ref="R71:X71">R74</f>
        <v>0</v>
      </c>
      <c r="S71" s="278">
        <f t="shared" si="29"/>
        <v>0</v>
      </c>
      <c r="T71" s="278">
        <f t="shared" si="29"/>
        <v>0</v>
      </c>
      <c r="U71" s="278">
        <f t="shared" si="29"/>
        <v>0</v>
      </c>
      <c r="V71" s="278">
        <f t="shared" si="29"/>
        <v>0</v>
      </c>
      <c r="W71" s="278">
        <f t="shared" si="29"/>
        <v>0</v>
      </c>
      <c r="X71" s="278">
        <f t="shared" si="29"/>
        <v>0</v>
      </c>
      <c r="Y71" s="278">
        <f>Y74</f>
        <v>5000</v>
      </c>
      <c r="Z71" s="278">
        <f>Z74</f>
        <v>0</v>
      </c>
      <c r="AA71" s="278">
        <f>AA74</f>
        <v>0</v>
      </c>
      <c r="AB71" s="278">
        <f>AB74</f>
        <v>0</v>
      </c>
      <c r="AC71" s="278">
        <f aca="true" t="shared" si="30" ref="AC71:AI71">AC74</f>
        <v>0</v>
      </c>
      <c r="AD71" s="278">
        <f t="shared" si="30"/>
        <v>0</v>
      </c>
      <c r="AE71" s="278">
        <f t="shared" si="30"/>
        <v>0</v>
      </c>
      <c r="AF71" s="278">
        <f t="shared" si="30"/>
        <v>0</v>
      </c>
      <c r="AG71" s="278">
        <f t="shared" si="30"/>
        <v>0</v>
      </c>
      <c r="AH71" s="278">
        <f t="shared" si="30"/>
        <v>0</v>
      </c>
      <c r="AI71" s="278">
        <f t="shared" si="30"/>
        <v>0</v>
      </c>
      <c r="AJ71" s="278">
        <f>AJ74</f>
        <v>3000</v>
      </c>
      <c r="AK71" s="278">
        <f aca="true" t="shared" si="31" ref="AK71:AT71">AK74</f>
        <v>0</v>
      </c>
      <c r="AL71" s="278">
        <f t="shared" si="31"/>
        <v>0</v>
      </c>
      <c r="AM71" s="278">
        <f t="shared" si="31"/>
        <v>0</v>
      </c>
      <c r="AN71" s="278">
        <f t="shared" si="31"/>
        <v>0</v>
      </c>
      <c r="AO71" s="278">
        <f t="shared" si="31"/>
        <v>0</v>
      </c>
      <c r="AP71" s="278">
        <f t="shared" si="31"/>
        <v>0</v>
      </c>
      <c r="AQ71" s="278">
        <f t="shared" si="31"/>
        <v>0</v>
      </c>
      <c r="AR71" s="278">
        <f t="shared" si="31"/>
        <v>0</v>
      </c>
      <c r="AS71" s="278">
        <f t="shared" si="31"/>
        <v>0</v>
      </c>
      <c r="AT71" s="278">
        <f t="shared" si="31"/>
        <v>0</v>
      </c>
      <c r="AU71" s="278">
        <f>AU74</f>
        <v>1000</v>
      </c>
      <c r="AV71" s="278">
        <f aca="true" t="shared" si="32" ref="AV71:BE71">AV74</f>
        <v>0</v>
      </c>
      <c r="AW71" s="278">
        <f t="shared" si="32"/>
        <v>0</v>
      </c>
      <c r="AX71" s="278">
        <f t="shared" si="32"/>
        <v>0</v>
      </c>
      <c r="AY71" s="278">
        <f t="shared" si="32"/>
        <v>0</v>
      </c>
      <c r="AZ71" s="278">
        <f t="shared" si="32"/>
        <v>0</v>
      </c>
      <c r="BA71" s="278">
        <f t="shared" si="32"/>
        <v>0</v>
      </c>
      <c r="BB71" s="278">
        <f t="shared" si="32"/>
        <v>0</v>
      </c>
      <c r="BC71" s="278">
        <f t="shared" si="32"/>
        <v>0</v>
      </c>
      <c r="BD71" s="278">
        <f t="shared" si="32"/>
        <v>0</v>
      </c>
      <c r="BE71" s="278">
        <f t="shared" si="32"/>
        <v>0</v>
      </c>
      <c r="BF71" s="278">
        <f>BF74</f>
        <v>1000</v>
      </c>
      <c r="BG71" s="278">
        <f aca="true" t="shared" si="33" ref="BG71:BP71">BG74</f>
        <v>0</v>
      </c>
      <c r="BH71" s="278">
        <f t="shared" si="33"/>
        <v>0</v>
      </c>
      <c r="BI71" s="278">
        <f t="shared" si="33"/>
        <v>0</v>
      </c>
      <c r="BJ71" s="278">
        <f t="shared" si="33"/>
        <v>0</v>
      </c>
      <c r="BK71" s="278">
        <f t="shared" si="33"/>
        <v>0</v>
      </c>
      <c r="BL71" s="278">
        <f t="shared" si="33"/>
        <v>0</v>
      </c>
      <c r="BM71" s="278">
        <f t="shared" si="33"/>
        <v>0</v>
      </c>
      <c r="BN71" s="278">
        <f t="shared" si="33"/>
        <v>0</v>
      </c>
      <c r="BO71" s="278">
        <f t="shared" si="33"/>
        <v>0</v>
      </c>
      <c r="BP71" s="278">
        <f t="shared" si="33"/>
        <v>0</v>
      </c>
      <c r="BQ71" s="278">
        <f>BQ74</f>
        <v>1000</v>
      </c>
      <c r="BR71" s="278">
        <f aca="true" t="shared" si="34" ref="BR71:CA71">BR74</f>
        <v>0</v>
      </c>
      <c r="BS71" s="278">
        <f t="shared" si="34"/>
        <v>0</v>
      </c>
      <c r="BT71" s="278">
        <f t="shared" si="34"/>
        <v>0</v>
      </c>
      <c r="BU71" s="278">
        <f t="shared" si="34"/>
        <v>0</v>
      </c>
      <c r="BV71" s="278">
        <f t="shared" si="34"/>
        <v>0</v>
      </c>
      <c r="BW71" s="278">
        <f t="shared" si="34"/>
        <v>0</v>
      </c>
      <c r="BX71" s="278">
        <f t="shared" si="34"/>
        <v>0</v>
      </c>
      <c r="BY71" s="278">
        <f t="shared" si="34"/>
        <v>0</v>
      </c>
      <c r="BZ71" s="278">
        <f t="shared" si="34"/>
        <v>0</v>
      </c>
      <c r="CA71" s="278">
        <f t="shared" si="34"/>
        <v>0</v>
      </c>
    </row>
    <row r="72" spans="1:79" ht="165.75" customHeight="1">
      <c r="A72" s="298"/>
      <c r="B72" s="284"/>
      <c r="C72" s="275"/>
      <c r="D72" s="332"/>
      <c r="E72" s="281"/>
      <c r="F72" s="250" t="s">
        <v>250</v>
      </c>
      <c r="G72" s="250" t="s">
        <v>146</v>
      </c>
      <c r="H72" s="283">
        <v>42736</v>
      </c>
      <c r="I72" s="283">
        <v>42736</v>
      </c>
      <c r="J72" s="283">
        <v>43100</v>
      </c>
      <c r="K72" s="329"/>
      <c r="L72" s="329"/>
      <c r="M72" s="329"/>
      <c r="N72" s="320"/>
      <c r="O72" s="327"/>
      <c r="P72" s="327"/>
      <c r="Q72" s="327"/>
      <c r="R72" s="320"/>
      <c r="S72" s="320"/>
      <c r="T72" s="331"/>
      <c r="U72" s="439"/>
      <c r="V72" s="439"/>
      <c r="W72" s="439"/>
      <c r="X72" s="439"/>
      <c r="Y72" s="327"/>
      <c r="Z72" s="439"/>
      <c r="AA72" s="439"/>
      <c r="AB72" s="327"/>
      <c r="AC72" s="439"/>
      <c r="AD72" s="439"/>
      <c r="AE72" s="439"/>
      <c r="AF72" s="439"/>
      <c r="AG72" s="439"/>
      <c r="AH72" s="439"/>
      <c r="AI72" s="439"/>
      <c r="AJ72" s="320"/>
      <c r="AK72" s="439"/>
      <c r="AL72" s="439"/>
      <c r="AM72" s="439"/>
      <c r="AN72" s="439"/>
      <c r="AO72" s="439"/>
      <c r="AP72" s="439"/>
      <c r="AQ72" s="439"/>
      <c r="AR72" s="439"/>
      <c r="AS72" s="439"/>
      <c r="AT72" s="439"/>
      <c r="AU72" s="320"/>
      <c r="AV72" s="439"/>
      <c r="AW72" s="439"/>
      <c r="AX72" s="439"/>
      <c r="AY72" s="439"/>
      <c r="AZ72" s="439"/>
      <c r="BA72" s="439"/>
      <c r="BB72" s="439"/>
      <c r="BC72" s="439"/>
      <c r="BD72" s="439"/>
      <c r="BE72" s="439"/>
      <c r="BF72" s="320"/>
      <c r="BG72" s="439"/>
      <c r="BH72" s="439"/>
      <c r="BI72" s="439"/>
      <c r="BJ72" s="439"/>
      <c r="BK72" s="439"/>
      <c r="BL72" s="439"/>
      <c r="BM72" s="439"/>
      <c r="BN72" s="439"/>
      <c r="BO72" s="439"/>
      <c r="BP72" s="439"/>
      <c r="BQ72" s="331"/>
      <c r="BR72" s="439"/>
      <c r="BS72" s="439"/>
      <c r="BT72" s="439"/>
      <c r="BU72" s="439"/>
      <c r="BV72" s="439"/>
      <c r="BW72" s="439"/>
      <c r="BX72" s="439"/>
      <c r="BY72" s="439"/>
      <c r="BZ72" s="439"/>
      <c r="CA72" s="439"/>
    </row>
    <row r="73" spans="1:79" ht="183.75" customHeight="1">
      <c r="A73" s="298"/>
      <c r="B73" s="284"/>
      <c r="C73" s="275"/>
      <c r="D73" s="332"/>
      <c r="E73" s="281"/>
      <c r="F73" s="250" t="s">
        <v>251</v>
      </c>
      <c r="G73" s="250" t="s">
        <v>278</v>
      </c>
      <c r="H73" s="283">
        <v>43101</v>
      </c>
      <c r="I73" s="283">
        <v>43101</v>
      </c>
      <c r="J73" s="283">
        <v>43465</v>
      </c>
      <c r="K73" s="508"/>
      <c r="L73" s="508"/>
      <c r="M73" s="508"/>
      <c r="N73" s="470"/>
      <c r="O73" s="509"/>
      <c r="P73" s="509"/>
      <c r="Q73" s="509"/>
      <c r="R73" s="470"/>
      <c r="S73" s="470"/>
      <c r="T73" s="521"/>
      <c r="U73" s="522"/>
      <c r="V73" s="522"/>
      <c r="W73" s="522"/>
      <c r="X73" s="522"/>
      <c r="Y73" s="509"/>
      <c r="Z73" s="522"/>
      <c r="AA73" s="522"/>
      <c r="AB73" s="509"/>
      <c r="AC73" s="522"/>
      <c r="AD73" s="522"/>
      <c r="AE73" s="522"/>
      <c r="AF73" s="522"/>
      <c r="AG73" s="522"/>
      <c r="AH73" s="522"/>
      <c r="AI73" s="522"/>
      <c r="AJ73" s="470"/>
      <c r="AK73" s="522"/>
      <c r="AL73" s="522"/>
      <c r="AM73" s="522"/>
      <c r="AN73" s="522"/>
      <c r="AO73" s="522"/>
      <c r="AP73" s="522"/>
      <c r="AQ73" s="522"/>
      <c r="AR73" s="522"/>
      <c r="AS73" s="522"/>
      <c r="AT73" s="522"/>
      <c r="AU73" s="470"/>
      <c r="AV73" s="522"/>
      <c r="AW73" s="522"/>
      <c r="AX73" s="522"/>
      <c r="AY73" s="522"/>
      <c r="AZ73" s="522"/>
      <c r="BA73" s="522"/>
      <c r="BB73" s="522"/>
      <c r="BC73" s="522"/>
      <c r="BD73" s="522"/>
      <c r="BE73" s="522"/>
      <c r="BF73" s="470"/>
      <c r="BG73" s="522"/>
      <c r="BH73" s="522"/>
      <c r="BI73" s="439"/>
      <c r="BJ73" s="439"/>
      <c r="BK73" s="439"/>
      <c r="BL73" s="439"/>
      <c r="BM73" s="439"/>
      <c r="BN73" s="439"/>
      <c r="BO73" s="439"/>
      <c r="BP73" s="439"/>
      <c r="BQ73" s="331"/>
      <c r="BR73" s="439"/>
      <c r="BS73" s="439"/>
      <c r="BT73" s="439"/>
      <c r="BU73" s="439"/>
      <c r="BV73" s="439"/>
      <c r="BW73" s="439"/>
      <c r="BX73" s="439"/>
      <c r="BY73" s="439"/>
      <c r="BZ73" s="439"/>
      <c r="CA73" s="439"/>
    </row>
    <row r="74" spans="1:79" ht="19.5" customHeight="1">
      <c r="A74" s="298"/>
      <c r="B74" s="254"/>
      <c r="C74" s="275"/>
      <c r="D74" s="333"/>
      <c r="E74" s="272"/>
      <c r="F74" s="316"/>
      <c r="G74" s="266"/>
      <c r="H74" s="276"/>
      <c r="I74" s="276"/>
      <c r="J74" s="276"/>
      <c r="K74" s="340" t="s">
        <v>111</v>
      </c>
      <c r="L74" s="340"/>
      <c r="M74" s="340" t="s">
        <v>134</v>
      </c>
      <c r="N74" s="289">
        <v>5000</v>
      </c>
      <c r="O74" s="335"/>
      <c r="P74" s="335"/>
      <c r="Q74" s="335">
        <v>0</v>
      </c>
      <c r="R74" s="289"/>
      <c r="S74" s="289"/>
      <c r="T74" s="289"/>
      <c r="U74" s="494"/>
      <c r="V74" s="494"/>
      <c r="W74" s="494"/>
      <c r="X74" s="494"/>
      <c r="Y74" s="335">
        <v>5000</v>
      </c>
      <c r="Z74" s="494"/>
      <c r="AA74" s="494"/>
      <c r="AB74" s="335">
        <v>0</v>
      </c>
      <c r="AC74" s="493"/>
      <c r="AD74" s="494"/>
      <c r="AE74" s="494"/>
      <c r="AF74" s="494"/>
      <c r="AG74" s="494"/>
      <c r="AH74" s="494"/>
      <c r="AI74" s="494"/>
      <c r="AJ74" s="289">
        <v>3000</v>
      </c>
      <c r="AK74" s="494"/>
      <c r="AL74" s="494"/>
      <c r="AM74" s="494"/>
      <c r="AN74" s="506"/>
      <c r="AO74" s="494"/>
      <c r="AP74" s="494"/>
      <c r="AQ74" s="494"/>
      <c r="AR74" s="494"/>
      <c r="AS74" s="494"/>
      <c r="AT74" s="494"/>
      <c r="AU74" s="289">
        <v>1000</v>
      </c>
      <c r="AV74" s="494"/>
      <c r="AW74" s="494"/>
      <c r="AX74" s="494"/>
      <c r="AY74" s="494"/>
      <c r="AZ74" s="494"/>
      <c r="BA74" s="494"/>
      <c r="BB74" s="494"/>
      <c r="BC74" s="494"/>
      <c r="BD74" s="494"/>
      <c r="BE74" s="494"/>
      <c r="BF74" s="289">
        <v>1000</v>
      </c>
      <c r="BG74" s="494"/>
      <c r="BH74" s="494"/>
      <c r="BI74" s="438"/>
      <c r="BJ74" s="438"/>
      <c r="BK74" s="438"/>
      <c r="BL74" s="438"/>
      <c r="BM74" s="438"/>
      <c r="BN74" s="438"/>
      <c r="BO74" s="438"/>
      <c r="BP74" s="438"/>
      <c r="BQ74" s="282">
        <v>1000</v>
      </c>
      <c r="BR74" s="438"/>
      <c r="BS74" s="438"/>
      <c r="BT74" s="438"/>
      <c r="BU74" s="438"/>
      <c r="BV74" s="438"/>
      <c r="BW74" s="438"/>
      <c r="BX74" s="438"/>
      <c r="BY74" s="438"/>
      <c r="BZ74" s="438"/>
      <c r="CA74" s="438"/>
    </row>
    <row r="75" spans="1:79" ht="72.75" customHeight="1">
      <c r="A75" s="298"/>
      <c r="B75" s="536"/>
      <c r="C75" s="381" t="s">
        <v>252</v>
      </c>
      <c r="D75" s="591" t="s">
        <v>330</v>
      </c>
      <c r="E75" s="301"/>
      <c r="F75" s="543" t="s">
        <v>310</v>
      </c>
      <c r="G75" s="375" t="s">
        <v>311</v>
      </c>
      <c r="H75" s="361">
        <v>42289</v>
      </c>
      <c r="I75" s="361">
        <v>42289</v>
      </c>
      <c r="J75" s="361" t="s">
        <v>200</v>
      </c>
      <c r="K75" s="362"/>
      <c r="L75" s="362"/>
      <c r="M75" s="362"/>
      <c r="N75" s="278">
        <f>N80</f>
        <v>615500</v>
      </c>
      <c r="O75" s="278">
        <f aca="true" t="shared" si="35" ref="O75:BZ75">O80</f>
        <v>0</v>
      </c>
      <c r="P75" s="278">
        <f t="shared" si="35"/>
        <v>0</v>
      </c>
      <c r="Q75" s="278">
        <f t="shared" si="35"/>
        <v>0</v>
      </c>
      <c r="R75" s="278">
        <f t="shared" si="35"/>
        <v>0</v>
      </c>
      <c r="S75" s="278">
        <f t="shared" si="35"/>
        <v>0</v>
      </c>
      <c r="T75" s="278">
        <f t="shared" si="35"/>
        <v>0</v>
      </c>
      <c r="U75" s="278">
        <f t="shared" si="35"/>
        <v>0</v>
      </c>
      <c r="V75" s="278">
        <f t="shared" si="35"/>
        <v>0</v>
      </c>
      <c r="W75" s="278">
        <f t="shared" si="35"/>
        <v>0</v>
      </c>
      <c r="X75" s="278">
        <f t="shared" si="35"/>
        <v>0</v>
      </c>
      <c r="Y75" s="278">
        <f t="shared" si="35"/>
        <v>0</v>
      </c>
      <c r="Z75" s="278">
        <f t="shared" si="35"/>
        <v>0</v>
      </c>
      <c r="AA75" s="278">
        <f t="shared" si="35"/>
        <v>0</v>
      </c>
      <c r="AB75" s="278">
        <f t="shared" si="35"/>
        <v>0</v>
      </c>
      <c r="AC75" s="278">
        <f t="shared" si="35"/>
        <v>0</v>
      </c>
      <c r="AD75" s="278">
        <f t="shared" si="35"/>
        <v>0</v>
      </c>
      <c r="AE75" s="278">
        <f t="shared" si="35"/>
        <v>0</v>
      </c>
      <c r="AF75" s="278">
        <f t="shared" si="35"/>
        <v>0</v>
      </c>
      <c r="AG75" s="278">
        <f t="shared" si="35"/>
        <v>0</v>
      </c>
      <c r="AH75" s="278">
        <f t="shared" si="35"/>
        <v>0</v>
      </c>
      <c r="AI75" s="278">
        <f t="shared" si="35"/>
        <v>0</v>
      </c>
      <c r="AJ75" s="278">
        <f t="shared" si="35"/>
        <v>3576500</v>
      </c>
      <c r="AK75" s="278">
        <f t="shared" si="35"/>
        <v>0</v>
      </c>
      <c r="AL75" s="278">
        <f t="shared" si="35"/>
        <v>0</v>
      </c>
      <c r="AM75" s="278">
        <f t="shared" si="35"/>
        <v>0</v>
      </c>
      <c r="AN75" s="278">
        <f t="shared" si="35"/>
        <v>0</v>
      </c>
      <c r="AO75" s="278">
        <f t="shared" si="35"/>
        <v>0</v>
      </c>
      <c r="AP75" s="278">
        <f t="shared" si="35"/>
        <v>0</v>
      </c>
      <c r="AQ75" s="278">
        <f t="shared" si="35"/>
        <v>0</v>
      </c>
      <c r="AR75" s="278">
        <f t="shared" si="35"/>
        <v>0</v>
      </c>
      <c r="AS75" s="278">
        <f t="shared" si="35"/>
        <v>0</v>
      </c>
      <c r="AT75" s="278">
        <f t="shared" si="35"/>
        <v>0</v>
      </c>
      <c r="AU75" s="278">
        <f t="shared" si="35"/>
        <v>1465500</v>
      </c>
      <c r="AV75" s="278">
        <f t="shared" si="35"/>
        <v>0</v>
      </c>
      <c r="AW75" s="278">
        <f t="shared" si="35"/>
        <v>0</v>
      </c>
      <c r="AX75" s="278">
        <f t="shared" si="35"/>
        <v>0</v>
      </c>
      <c r="AY75" s="278">
        <f t="shared" si="35"/>
        <v>0</v>
      </c>
      <c r="AZ75" s="278">
        <f t="shared" si="35"/>
        <v>0</v>
      </c>
      <c r="BA75" s="278">
        <f t="shared" si="35"/>
        <v>0</v>
      </c>
      <c r="BB75" s="278">
        <f t="shared" si="35"/>
        <v>0</v>
      </c>
      <c r="BC75" s="278">
        <f t="shared" si="35"/>
        <v>0</v>
      </c>
      <c r="BD75" s="278">
        <f t="shared" si="35"/>
        <v>0</v>
      </c>
      <c r="BE75" s="278">
        <f t="shared" si="35"/>
        <v>0</v>
      </c>
      <c r="BF75" s="278">
        <f t="shared" si="35"/>
        <v>1462000</v>
      </c>
      <c r="BG75" s="278">
        <f t="shared" si="35"/>
        <v>0</v>
      </c>
      <c r="BH75" s="278">
        <f t="shared" si="35"/>
        <v>0</v>
      </c>
      <c r="BI75" s="278">
        <f t="shared" si="35"/>
        <v>0</v>
      </c>
      <c r="BJ75" s="278">
        <f t="shared" si="35"/>
        <v>0</v>
      </c>
      <c r="BK75" s="278">
        <f t="shared" si="35"/>
        <v>0</v>
      </c>
      <c r="BL75" s="278">
        <f t="shared" si="35"/>
        <v>0</v>
      </c>
      <c r="BM75" s="278">
        <f t="shared" si="35"/>
        <v>0</v>
      </c>
      <c r="BN75" s="278">
        <f t="shared" si="35"/>
        <v>0</v>
      </c>
      <c r="BO75" s="278">
        <f t="shared" si="35"/>
        <v>0</v>
      </c>
      <c r="BP75" s="278">
        <f t="shared" si="35"/>
        <v>0</v>
      </c>
      <c r="BQ75" s="278">
        <f t="shared" si="35"/>
        <v>1462000</v>
      </c>
      <c r="BR75" s="278">
        <f t="shared" si="35"/>
        <v>0</v>
      </c>
      <c r="BS75" s="278">
        <f t="shared" si="35"/>
        <v>0</v>
      </c>
      <c r="BT75" s="278">
        <f t="shared" si="35"/>
        <v>0</v>
      </c>
      <c r="BU75" s="278">
        <f t="shared" si="35"/>
        <v>0</v>
      </c>
      <c r="BV75" s="278">
        <f t="shared" si="35"/>
        <v>0</v>
      </c>
      <c r="BW75" s="278">
        <f t="shared" si="35"/>
        <v>0</v>
      </c>
      <c r="BX75" s="278">
        <f t="shared" si="35"/>
        <v>0</v>
      </c>
      <c r="BY75" s="278">
        <f t="shared" si="35"/>
        <v>0</v>
      </c>
      <c r="BZ75" s="278">
        <f t="shared" si="35"/>
        <v>0</v>
      </c>
      <c r="CA75" s="278">
        <f>CA80</f>
        <v>0</v>
      </c>
    </row>
    <row r="76" spans="1:79" ht="102.75" customHeight="1">
      <c r="A76" s="298"/>
      <c r="B76" s="254"/>
      <c r="C76" s="479"/>
      <c r="D76" s="592"/>
      <c r="E76" s="272"/>
      <c r="F76" s="250" t="s">
        <v>155</v>
      </c>
      <c r="G76" s="518" t="s">
        <v>154</v>
      </c>
      <c r="H76" s="283">
        <v>42736</v>
      </c>
      <c r="I76" s="283">
        <v>42736</v>
      </c>
      <c r="J76" s="283">
        <v>43100</v>
      </c>
      <c r="K76" s="391"/>
      <c r="L76" s="391"/>
      <c r="M76" s="391"/>
      <c r="N76" s="302"/>
      <c r="O76" s="315"/>
      <c r="P76" s="315"/>
      <c r="Q76" s="315"/>
      <c r="R76" s="302"/>
      <c r="S76" s="302"/>
      <c r="T76" s="302"/>
      <c r="U76" s="482"/>
      <c r="V76" s="482"/>
      <c r="W76" s="482"/>
      <c r="X76" s="482"/>
      <c r="Y76" s="315"/>
      <c r="Z76" s="482"/>
      <c r="AA76" s="482"/>
      <c r="AB76" s="315"/>
      <c r="AC76" s="483"/>
      <c r="AD76" s="482"/>
      <c r="AE76" s="482"/>
      <c r="AF76" s="482"/>
      <c r="AG76" s="482"/>
      <c r="AH76" s="482"/>
      <c r="AI76" s="482"/>
      <c r="AJ76" s="302"/>
      <c r="AK76" s="482"/>
      <c r="AL76" s="482"/>
      <c r="AM76" s="482"/>
      <c r="AN76" s="484"/>
      <c r="AO76" s="482"/>
      <c r="AP76" s="482"/>
      <c r="AQ76" s="482"/>
      <c r="AR76" s="482"/>
      <c r="AS76" s="482"/>
      <c r="AT76" s="482"/>
      <c r="AU76" s="302"/>
      <c r="AV76" s="482"/>
      <c r="AW76" s="482"/>
      <c r="AX76" s="482"/>
      <c r="AY76" s="482"/>
      <c r="AZ76" s="482"/>
      <c r="BA76" s="482"/>
      <c r="BB76" s="482"/>
      <c r="BC76" s="480"/>
      <c r="BD76" s="480"/>
      <c r="BE76" s="480"/>
      <c r="BF76" s="296"/>
      <c r="BG76" s="480"/>
      <c r="BH76" s="480"/>
      <c r="BI76" s="480"/>
      <c r="BJ76" s="480"/>
      <c r="BK76" s="480"/>
      <c r="BL76" s="480"/>
      <c r="BM76" s="480"/>
      <c r="BN76" s="480"/>
      <c r="BO76" s="480"/>
      <c r="BP76" s="480"/>
      <c r="BQ76" s="481"/>
      <c r="BR76" s="480"/>
      <c r="BS76" s="480"/>
      <c r="BT76" s="480"/>
      <c r="BU76" s="480"/>
      <c r="BV76" s="480"/>
      <c r="BW76" s="480"/>
      <c r="BX76" s="480"/>
      <c r="BY76" s="480"/>
      <c r="BZ76" s="480"/>
      <c r="CA76" s="480"/>
    </row>
    <row r="77" spans="1:79" ht="119.25" customHeight="1">
      <c r="A77" s="298"/>
      <c r="B77" s="254"/>
      <c r="C77" s="479"/>
      <c r="D77" s="593"/>
      <c r="E77" s="272"/>
      <c r="F77" s="250" t="s">
        <v>208</v>
      </c>
      <c r="G77" s="518" t="s">
        <v>209</v>
      </c>
      <c r="H77" s="283">
        <v>43101</v>
      </c>
      <c r="I77" s="283">
        <v>43101</v>
      </c>
      <c r="J77" s="283">
        <v>43465</v>
      </c>
      <c r="K77" s="391"/>
      <c r="L77" s="391"/>
      <c r="M77" s="391"/>
      <c r="N77" s="302"/>
      <c r="O77" s="315"/>
      <c r="P77" s="315"/>
      <c r="Q77" s="315"/>
      <c r="R77" s="302"/>
      <c r="S77" s="302"/>
      <c r="T77" s="302"/>
      <c r="U77" s="482"/>
      <c r="V77" s="482"/>
      <c r="W77" s="482"/>
      <c r="X77" s="482"/>
      <c r="Y77" s="315"/>
      <c r="Z77" s="482"/>
      <c r="AA77" s="482"/>
      <c r="AB77" s="315"/>
      <c r="AC77" s="483"/>
      <c r="AD77" s="482"/>
      <c r="AE77" s="482"/>
      <c r="AF77" s="482"/>
      <c r="AG77" s="482"/>
      <c r="AH77" s="482"/>
      <c r="AI77" s="482"/>
      <c r="AJ77" s="302"/>
      <c r="AK77" s="482"/>
      <c r="AL77" s="482"/>
      <c r="AM77" s="482"/>
      <c r="AN77" s="484"/>
      <c r="AO77" s="482"/>
      <c r="AP77" s="482"/>
      <c r="AQ77" s="482"/>
      <c r="AR77" s="482"/>
      <c r="AS77" s="482"/>
      <c r="AT77" s="482"/>
      <c r="AU77" s="302"/>
      <c r="AV77" s="482"/>
      <c r="AW77" s="482"/>
      <c r="AX77" s="482"/>
      <c r="AY77" s="482"/>
      <c r="AZ77" s="482"/>
      <c r="BA77" s="482"/>
      <c r="BB77" s="482"/>
      <c r="BC77" s="480"/>
      <c r="BD77" s="480"/>
      <c r="BE77" s="480"/>
      <c r="BF77" s="296"/>
      <c r="BG77" s="480"/>
      <c r="BH77" s="480"/>
      <c r="BI77" s="480"/>
      <c r="BJ77" s="480"/>
      <c r="BK77" s="480"/>
      <c r="BL77" s="480"/>
      <c r="BM77" s="480"/>
      <c r="BN77" s="480"/>
      <c r="BO77" s="480"/>
      <c r="BP77" s="480"/>
      <c r="BQ77" s="481"/>
      <c r="BR77" s="480"/>
      <c r="BS77" s="480"/>
      <c r="BT77" s="480"/>
      <c r="BU77" s="480"/>
      <c r="BV77" s="480"/>
      <c r="BW77" s="480"/>
      <c r="BX77" s="480"/>
      <c r="BY77" s="480"/>
      <c r="BZ77" s="480"/>
      <c r="CA77" s="480"/>
    </row>
    <row r="78" spans="1:79" ht="123" customHeight="1">
      <c r="A78" s="298"/>
      <c r="B78" s="254"/>
      <c r="C78" s="479"/>
      <c r="D78" s="490"/>
      <c r="E78" s="272"/>
      <c r="F78" s="250" t="s">
        <v>211</v>
      </c>
      <c r="G78" s="518" t="s">
        <v>212</v>
      </c>
      <c r="H78" s="283">
        <v>43151</v>
      </c>
      <c r="I78" s="283">
        <v>43151</v>
      </c>
      <c r="J78" s="283">
        <v>43465</v>
      </c>
      <c r="K78" s="391"/>
      <c r="L78" s="391"/>
      <c r="M78" s="391"/>
      <c r="N78" s="302"/>
      <c r="O78" s="315"/>
      <c r="P78" s="315"/>
      <c r="Q78" s="315"/>
      <c r="R78" s="302"/>
      <c r="S78" s="302"/>
      <c r="T78" s="302"/>
      <c r="U78" s="482"/>
      <c r="V78" s="482"/>
      <c r="W78" s="482"/>
      <c r="X78" s="482"/>
      <c r="Y78" s="315"/>
      <c r="Z78" s="482"/>
      <c r="AA78" s="482"/>
      <c r="AB78" s="315"/>
      <c r="AC78" s="483"/>
      <c r="AD78" s="482"/>
      <c r="AE78" s="482"/>
      <c r="AF78" s="482"/>
      <c r="AG78" s="482"/>
      <c r="AH78" s="482"/>
      <c r="AI78" s="482"/>
      <c r="AJ78" s="302"/>
      <c r="AK78" s="482"/>
      <c r="AL78" s="482"/>
      <c r="AM78" s="482"/>
      <c r="AN78" s="484"/>
      <c r="AO78" s="482"/>
      <c r="AP78" s="482"/>
      <c r="AQ78" s="482"/>
      <c r="AR78" s="482"/>
      <c r="AS78" s="482"/>
      <c r="AT78" s="482"/>
      <c r="AU78" s="302"/>
      <c r="AV78" s="482"/>
      <c r="AW78" s="482"/>
      <c r="AX78" s="482"/>
      <c r="AY78" s="482"/>
      <c r="AZ78" s="482"/>
      <c r="BA78" s="482"/>
      <c r="BB78" s="482"/>
      <c r="BC78" s="480"/>
      <c r="BD78" s="480"/>
      <c r="BE78" s="480"/>
      <c r="BF78" s="296"/>
      <c r="BG78" s="480"/>
      <c r="BH78" s="480"/>
      <c r="BI78" s="480"/>
      <c r="BJ78" s="480"/>
      <c r="BK78" s="480"/>
      <c r="BL78" s="480"/>
      <c r="BM78" s="480"/>
      <c r="BN78" s="480"/>
      <c r="BO78" s="480"/>
      <c r="BP78" s="480"/>
      <c r="BQ78" s="481"/>
      <c r="BR78" s="480"/>
      <c r="BS78" s="480"/>
      <c r="BT78" s="480"/>
      <c r="BU78" s="480"/>
      <c r="BV78" s="480"/>
      <c r="BW78" s="480"/>
      <c r="BX78" s="480"/>
      <c r="BY78" s="480"/>
      <c r="BZ78" s="480"/>
      <c r="CA78" s="480"/>
    </row>
    <row r="79" spans="1:79" ht="321" customHeight="1">
      <c r="A79" s="298"/>
      <c r="B79" s="254"/>
      <c r="C79" s="479"/>
      <c r="D79" s="266"/>
      <c r="E79" s="272"/>
      <c r="F79" s="250" t="s">
        <v>210</v>
      </c>
      <c r="G79" s="518" t="s">
        <v>213</v>
      </c>
      <c r="H79" s="283">
        <v>43152</v>
      </c>
      <c r="I79" s="283">
        <v>43152</v>
      </c>
      <c r="J79" s="283">
        <v>43465</v>
      </c>
      <c r="K79" s="391"/>
      <c r="L79" s="391"/>
      <c r="M79" s="391"/>
      <c r="N79" s="302"/>
      <c r="O79" s="315"/>
      <c r="P79" s="315"/>
      <c r="Q79" s="315"/>
      <c r="R79" s="302"/>
      <c r="S79" s="302"/>
      <c r="T79" s="302"/>
      <c r="U79" s="482"/>
      <c r="V79" s="482"/>
      <c r="W79" s="482"/>
      <c r="X79" s="482"/>
      <c r="Y79" s="315"/>
      <c r="Z79" s="482"/>
      <c r="AA79" s="482"/>
      <c r="AB79" s="315"/>
      <c r="AC79" s="483"/>
      <c r="AD79" s="482"/>
      <c r="AE79" s="482"/>
      <c r="AF79" s="482"/>
      <c r="AG79" s="482"/>
      <c r="AH79" s="482"/>
      <c r="AI79" s="482"/>
      <c r="AJ79" s="302"/>
      <c r="AK79" s="482"/>
      <c r="AL79" s="482"/>
      <c r="AM79" s="482"/>
      <c r="AN79" s="484"/>
      <c r="AO79" s="482"/>
      <c r="AP79" s="482"/>
      <c r="AQ79" s="482"/>
      <c r="AR79" s="482"/>
      <c r="AS79" s="482"/>
      <c r="AT79" s="482"/>
      <c r="AU79" s="302"/>
      <c r="AV79" s="482"/>
      <c r="AW79" s="482"/>
      <c r="AX79" s="482"/>
      <c r="AY79" s="482"/>
      <c r="AZ79" s="482"/>
      <c r="BA79" s="482"/>
      <c r="BB79" s="482"/>
      <c r="BC79" s="480"/>
      <c r="BD79" s="480"/>
      <c r="BE79" s="480"/>
      <c r="BF79" s="296"/>
      <c r="BG79" s="480"/>
      <c r="BH79" s="480"/>
      <c r="BI79" s="480"/>
      <c r="BJ79" s="480"/>
      <c r="BK79" s="480"/>
      <c r="BL79" s="480"/>
      <c r="BM79" s="480"/>
      <c r="BN79" s="480"/>
      <c r="BO79" s="480"/>
      <c r="BP79" s="480"/>
      <c r="BQ79" s="481"/>
      <c r="BR79" s="480"/>
      <c r="BS79" s="480"/>
      <c r="BT79" s="480"/>
      <c r="BU79" s="480"/>
      <c r="BV79" s="480"/>
      <c r="BW79" s="480"/>
      <c r="BX79" s="480"/>
      <c r="BY79" s="480"/>
      <c r="BZ79" s="480"/>
      <c r="CA79" s="480"/>
    </row>
    <row r="80" spans="1:79" ht="19.5" customHeight="1">
      <c r="A80" s="298"/>
      <c r="B80" s="254"/>
      <c r="C80" s="275"/>
      <c r="D80" s="294"/>
      <c r="E80" s="301"/>
      <c r="F80" s="266"/>
      <c r="G80" s="265"/>
      <c r="H80" s="267"/>
      <c r="I80" s="267"/>
      <c r="J80" s="267"/>
      <c r="K80" s="339" t="s">
        <v>110</v>
      </c>
      <c r="L80" s="339"/>
      <c r="M80" s="340" t="s">
        <v>134</v>
      </c>
      <c r="N80" s="289">
        <v>615500</v>
      </c>
      <c r="O80" s="335"/>
      <c r="P80" s="335"/>
      <c r="Q80" s="335">
        <v>0</v>
      </c>
      <c r="R80" s="289"/>
      <c r="S80" s="289"/>
      <c r="T80" s="289"/>
      <c r="U80" s="454"/>
      <c r="V80" s="454"/>
      <c r="W80" s="454"/>
      <c r="X80" s="454"/>
      <c r="Y80" s="335">
        <v>0</v>
      </c>
      <c r="Z80" s="454"/>
      <c r="AA80" s="454"/>
      <c r="AB80" s="335">
        <v>0</v>
      </c>
      <c r="AC80" s="519"/>
      <c r="AD80" s="454"/>
      <c r="AE80" s="454"/>
      <c r="AF80" s="454"/>
      <c r="AG80" s="454"/>
      <c r="AH80" s="454"/>
      <c r="AI80" s="454"/>
      <c r="AJ80" s="289">
        <v>3576500</v>
      </c>
      <c r="AK80" s="454"/>
      <c r="AL80" s="454"/>
      <c r="AM80" s="520">
        <v>0</v>
      </c>
      <c r="AN80" s="493"/>
      <c r="AO80" s="454"/>
      <c r="AP80" s="454"/>
      <c r="AQ80" s="454"/>
      <c r="AR80" s="454"/>
      <c r="AS80" s="46"/>
      <c r="AT80" s="46"/>
      <c r="AU80" s="303">
        <v>1465500</v>
      </c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282">
        <v>1462000</v>
      </c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282">
        <v>1462000</v>
      </c>
      <c r="BR80" s="46"/>
      <c r="BS80" s="46"/>
      <c r="BT80" s="46"/>
      <c r="BU80" s="46"/>
      <c r="BV80" s="46"/>
      <c r="BW80" s="46"/>
      <c r="BX80" s="46"/>
      <c r="BY80" s="46"/>
      <c r="BZ80" s="46"/>
      <c r="CA80" s="46"/>
    </row>
    <row r="81" spans="1:79" ht="66.75" customHeight="1">
      <c r="A81" s="298"/>
      <c r="B81" s="544"/>
      <c r="C81" s="381" t="s">
        <v>332</v>
      </c>
      <c r="D81" s="350" t="s">
        <v>331</v>
      </c>
      <c r="E81" s="352"/>
      <c r="F81" s="359"/>
      <c r="G81" s="360"/>
      <c r="H81" s="361"/>
      <c r="I81" s="361"/>
      <c r="J81" s="361"/>
      <c r="K81" s="363"/>
      <c r="L81" s="363"/>
      <c r="M81" s="363"/>
      <c r="N81" s="278">
        <f>N85</f>
        <v>0</v>
      </c>
      <c r="O81" s="278">
        <f aca="true" t="shared" si="36" ref="O81:AI81">O85</f>
        <v>0</v>
      </c>
      <c r="P81" s="278">
        <f t="shared" si="36"/>
        <v>0</v>
      </c>
      <c r="Q81" s="278">
        <f t="shared" si="36"/>
        <v>0</v>
      </c>
      <c r="R81" s="278">
        <f t="shared" si="36"/>
        <v>0</v>
      </c>
      <c r="S81" s="278">
        <f t="shared" si="36"/>
        <v>0</v>
      </c>
      <c r="T81" s="278">
        <f t="shared" si="36"/>
        <v>0</v>
      </c>
      <c r="U81" s="278">
        <f t="shared" si="36"/>
        <v>0</v>
      </c>
      <c r="V81" s="278">
        <f t="shared" si="36"/>
        <v>0</v>
      </c>
      <c r="W81" s="278">
        <f t="shared" si="36"/>
        <v>0</v>
      </c>
      <c r="X81" s="278">
        <f t="shared" si="36"/>
        <v>0</v>
      </c>
      <c r="Y81" s="278">
        <f t="shared" si="36"/>
        <v>0</v>
      </c>
      <c r="Z81" s="278">
        <f t="shared" si="36"/>
        <v>0</v>
      </c>
      <c r="AA81" s="278">
        <f t="shared" si="36"/>
        <v>0</v>
      </c>
      <c r="AB81" s="278">
        <f t="shared" si="36"/>
        <v>0</v>
      </c>
      <c r="AC81" s="278">
        <f t="shared" si="36"/>
        <v>0</v>
      </c>
      <c r="AD81" s="278">
        <f t="shared" si="36"/>
        <v>0</v>
      </c>
      <c r="AE81" s="278">
        <f t="shared" si="36"/>
        <v>0</v>
      </c>
      <c r="AF81" s="278">
        <f t="shared" si="36"/>
        <v>0</v>
      </c>
      <c r="AG81" s="278">
        <f t="shared" si="36"/>
        <v>0</v>
      </c>
      <c r="AH81" s="278">
        <f t="shared" si="36"/>
        <v>0</v>
      </c>
      <c r="AI81" s="278">
        <f t="shared" si="36"/>
        <v>0</v>
      </c>
      <c r="AJ81" s="278">
        <f>AJ85</f>
        <v>1000</v>
      </c>
      <c r="AK81" s="278">
        <f aca="true" t="shared" si="37" ref="AK81:AT81">AK85</f>
        <v>0</v>
      </c>
      <c r="AL81" s="278">
        <f t="shared" si="37"/>
        <v>0</v>
      </c>
      <c r="AM81" s="278">
        <f t="shared" si="37"/>
        <v>0</v>
      </c>
      <c r="AN81" s="278">
        <f t="shared" si="37"/>
        <v>0</v>
      </c>
      <c r="AO81" s="278">
        <f t="shared" si="37"/>
        <v>0</v>
      </c>
      <c r="AP81" s="278">
        <f t="shared" si="37"/>
        <v>0</v>
      </c>
      <c r="AQ81" s="278">
        <f t="shared" si="37"/>
        <v>0</v>
      </c>
      <c r="AR81" s="278">
        <f t="shared" si="37"/>
        <v>0</v>
      </c>
      <c r="AS81" s="278">
        <f t="shared" si="37"/>
        <v>0</v>
      </c>
      <c r="AT81" s="278">
        <f t="shared" si="37"/>
        <v>0</v>
      </c>
      <c r="AU81" s="278">
        <f>AU85</f>
        <v>1000</v>
      </c>
      <c r="AV81" s="278">
        <f aca="true" t="shared" si="38" ref="AV81:BE81">AV85</f>
        <v>0</v>
      </c>
      <c r="AW81" s="278">
        <f t="shared" si="38"/>
        <v>0</v>
      </c>
      <c r="AX81" s="278">
        <f t="shared" si="38"/>
        <v>0</v>
      </c>
      <c r="AY81" s="278">
        <f t="shared" si="38"/>
        <v>0</v>
      </c>
      <c r="AZ81" s="278">
        <f t="shared" si="38"/>
        <v>0</v>
      </c>
      <c r="BA81" s="278">
        <f t="shared" si="38"/>
        <v>0</v>
      </c>
      <c r="BB81" s="278">
        <f t="shared" si="38"/>
        <v>0</v>
      </c>
      <c r="BC81" s="278">
        <f t="shared" si="38"/>
        <v>0</v>
      </c>
      <c r="BD81" s="278">
        <f t="shared" si="38"/>
        <v>0</v>
      </c>
      <c r="BE81" s="278">
        <f t="shared" si="38"/>
        <v>0</v>
      </c>
      <c r="BF81" s="278">
        <f>BF85</f>
        <v>1000</v>
      </c>
      <c r="BG81" s="278">
        <f aca="true" t="shared" si="39" ref="BG81:BP81">BG85</f>
        <v>0</v>
      </c>
      <c r="BH81" s="278">
        <f t="shared" si="39"/>
        <v>0</v>
      </c>
      <c r="BI81" s="278">
        <f t="shared" si="39"/>
        <v>0</v>
      </c>
      <c r="BJ81" s="278">
        <f t="shared" si="39"/>
        <v>0</v>
      </c>
      <c r="BK81" s="278">
        <f t="shared" si="39"/>
        <v>0</v>
      </c>
      <c r="BL81" s="278">
        <f t="shared" si="39"/>
        <v>0</v>
      </c>
      <c r="BM81" s="278">
        <f t="shared" si="39"/>
        <v>0</v>
      </c>
      <c r="BN81" s="278">
        <f t="shared" si="39"/>
        <v>0</v>
      </c>
      <c r="BO81" s="278">
        <f t="shared" si="39"/>
        <v>0</v>
      </c>
      <c r="BP81" s="278">
        <f t="shared" si="39"/>
        <v>0</v>
      </c>
      <c r="BQ81" s="278">
        <f>BQ85</f>
        <v>1000</v>
      </c>
      <c r="BR81" s="278">
        <f aca="true" t="shared" si="40" ref="BR81:CA81">BR85</f>
        <v>0</v>
      </c>
      <c r="BS81" s="278">
        <f t="shared" si="40"/>
        <v>0</v>
      </c>
      <c r="BT81" s="278">
        <f t="shared" si="40"/>
        <v>0</v>
      </c>
      <c r="BU81" s="278">
        <f t="shared" si="40"/>
        <v>0</v>
      </c>
      <c r="BV81" s="278">
        <f t="shared" si="40"/>
        <v>0</v>
      </c>
      <c r="BW81" s="278">
        <f t="shared" si="40"/>
        <v>0</v>
      </c>
      <c r="BX81" s="278">
        <f t="shared" si="40"/>
        <v>0</v>
      </c>
      <c r="BY81" s="278">
        <f t="shared" si="40"/>
        <v>0</v>
      </c>
      <c r="BZ81" s="278">
        <f t="shared" si="40"/>
        <v>0</v>
      </c>
      <c r="CA81" s="278">
        <f t="shared" si="40"/>
        <v>0</v>
      </c>
    </row>
    <row r="82" spans="1:79" ht="66" customHeight="1">
      <c r="A82" s="298"/>
      <c r="B82" s="530"/>
      <c r="C82" s="533"/>
      <c r="D82" s="490"/>
      <c r="E82" s="348"/>
      <c r="F82" s="250" t="s">
        <v>312</v>
      </c>
      <c r="G82" s="502" t="s">
        <v>313</v>
      </c>
      <c r="H82" s="311">
        <v>42860</v>
      </c>
      <c r="I82" s="311">
        <v>42860</v>
      </c>
      <c r="J82" s="311" t="s">
        <v>314</v>
      </c>
      <c r="K82" s="534"/>
      <c r="L82" s="534"/>
      <c r="M82" s="534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509"/>
      <c r="AL82" s="509"/>
      <c r="AM82" s="509"/>
      <c r="AN82" s="509"/>
      <c r="AO82" s="509"/>
      <c r="AP82" s="509"/>
      <c r="AQ82" s="509"/>
      <c r="AR82" s="509"/>
      <c r="AS82" s="509"/>
      <c r="AT82" s="509"/>
      <c r="AU82" s="509"/>
      <c r="AV82" s="509"/>
      <c r="AW82" s="509"/>
      <c r="AX82" s="509"/>
      <c r="AY82" s="509"/>
      <c r="AZ82" s="509"/>
      <c r="BA82" s="509"/>
      <c r="BB82" s="509"/>
      <c r="BC82" s="509"/>
      <c r="BD82" s="509"/>
      <c r="BE82" s="509"/>
      <c r="BF82" s="509"/>
      <c r="BG82" s="509"/>
      <c r="BH82" s="509"/>
      <c r="BI82" s="509"/>
      <c r="BJ82" s="509"/>
      <c r="BK82" s="509"/>
      <c r="BL82" s="509"/>
      <c r="BM82" s="509"/>
      <c r="BN82" s="509"/>
      <c r="BO82" s="509"/>
      <c r="BP82" s="509"/>
      <c r="BQ82" s="509"/>
      <c r="BR82" s="509"/>
      <c r="BS82" s="509"/>
      <c r="BT82" s="509"/>
      <c r="BU82" s="509"/>
      <c r="BV82" s="509"/>
      <c r="BW82" s="509"/>
      <c r="BX82" s="509"/>
      <c r="BY82" s="509"/>
      <c r="BZ82" s="509"/>
      <c r="CA82" s="509"/>
    </row>
    <row r="83" spans="1:79" ht="51" customHeight="1">
      <c r="A83" s="298"/>
      <c r="B83" s="530"/>
      <c r="C83" s="533"/>
      <c r="D83" s="490"/>
      <c r="E83" s="348"/>
      <c r="F83" s="250" t="s">
        <v>315</v>
      </c>
      <c r="G83" s="502" t="s">
        <v>313</v>
      </c>
      <c r="H83" s="311">
        <v>42860</v>
      </c>
      <c r="I83" s="311">
        <v>42860</v>
      </c>
      <c r="J83" s="311" t="s">
        <v>314</v>
      </c>
      <c r="K83" s="534"/>
      <c r="L83" s="534"/>
      <c r="M83" s="534"/>
      <c r="N83" s="509"/>
      <c r="O83" s="509"/>
      <c r="P83" s="509"/>
      <c r="Q83" s="509"/>
      <c r="R83" s="509"/>
      <c r="S83" s="509"/>
      <c r="T83" s="509"/>
      <c r="U83" s="509"/>
      <c r="V83" s="509"/>
      <c r="W83" s="509"/>
      <c r="X83" s="509"/>
      <c r="Y83" s="509"/>
      <c r="Z83" s="509"/>
      <c r="AA83" s="509"/>
      <c r="AB83" s="509"/>
      <c r="AC83" s="509"/>
      <c r="AD83" s="509"/>
      <c r="AE83" s="509"/>
      <c r="AF83" s="509"/>
      <c r="AG83" s="509"/>
      <c r="AH83" s="509"/>
      <c r="AI83" s="509"/>
      <c r="AJ83" s="509"/>
      <c r="AK83" s="509"/>
      <c r="AL83" s="509"/>
      <c r="AM83" s="509"/>
      <c r="AN83" s="509"/>
      <c r="AO83" s="509"/>
      <c r="AP83" s="509"/>
      <c r="AQ83" s="509"/>
      <c r="AR83" s="509"/>
      <c r="AS83" s="509"/>
      <c r="AT83" s="509"/>
      <c r="AU83" s="509"/>
      <c r="AV83" s="509"/>
      <c r="AW83" s="509"/>
      <c r="AX83" s="509"/>
      <c r="AY83" s="509"/>
      <c r="AZ83" s="509"/>
      <c r="BA83" s="509"/>
      <c r="BB83" s="509"/>
      <c r="BC83" s="509"/>
      <c r="BD83" s="509"/>
      <c r="BE83" s="509"/>
      <c r="BF83" s="509"/>
      <c r="BG83" s="509"/>
      <c r="BH83" s="509"/>
      <c r="BI83" s="509"/>
      <c r="BJ83" s="509"/>
      <c r="BK83" s="509"/>
      <c r="BL83" s="509"/>
      <c r="BM83" s="509"/>
      <c r="BN83" s="509"/>
      <c r="BO83" s="509"/>
      <c r="BP83" s="509"/>
      <c r="BQ83" s="509"/>
      <c r="BR83" s="509"/>
      <c r="BS83" s="509"/>
      <c r="BT83" s="509"/>
      <c r="BU83" s="509"/>
      <c r="BV83" s="509"/>
      <c r="BW83" s="509"/>
      <c r="BX83" s="509"/>
      <c r="BY83" s="509"/>
      <c r="BZ83" s="509"/>
      <c r="CA83" s="509"/>
    </row>
    <row r="84" spans="1:79" ht="125.25" customHeight="1">
      <c r="A84" s="298"/>
      <c r="B84" s="251"/>
      <c r="C84" s="517"/>
      <c r="D84" s="310"/>
      <c r="E84" s="348"/>
      <c r="F84" s="250" t="s">
        <v>316</v>
      </c>
      <c r="G84" s="502" t="s">
        <v>317</v>
      </c>
      <c r="H84" s="311">
        <v>43101</v>
      </c>
      <c r="I84" s="311">
        <v>43101</v>
      </c>
      <c r="J84" s="311">
        <v>43465</v>
      </c>
      <c r="K84" s="318"/>
      <c r="L84" s="318"/>
      <c r="M84" s="318"/>
      <c r="N84" s="326"/>
      <c r="O84" s="327"/>
      <c r="P84" s="327"/>
      <c r="Q84" s="327"/>
      <c r="R84" s="326"/>
      <c r="S84" s="326"/>
      <c r="T84" s="248"/>
      <c r="U84" s="438"/>
      <c r="V84" s="438"/>
      <c r="W84" s="438"/>
      <c r="X84" s="438"/>
      <c r="Y84" s="327"/>
      <c r="Z84" s="438"/>
      <c r="AA84" s="438"/>
      <c r="AB84" s="327"/>
      <c r="AC84" s="438"/>
      <c r="AD84" s="438"/>
      <c r="AE84" s="438"/>
      <c r="AF84" s="438"/>
      <c r="AG84" s="438"/>
      <c r="AH84" s="438"/>
      <c r="AI84" s="438"/>
      <c r="AJ84" s="328"/>
      <c r="AK84" s="438"/>
      <c r="AL84" s="438"/>
      <c r="AM84" s="438"/>
      <c r="AN84" s="438"/>
      <c r="AO84" s="438"/>
      <c r="AP84" s="438"/>
      <c r="AQ84" s="438"/>
      <c r="AR84" s="438"/>
      <c r="AS84" s="438"/>
      <c r="AT84" s="438"/>
      <c r="AU84" s="326"/>
      <c r="AV84" s="438"/>
      <c r="AW84" s="438"/>
      <c r="AX84" s="438"/>
      <c r="AY84" s="438"/>
      <c r="AZ84" s="438"/>
      <c r="BA84" s="438"/>
      <c r="BB84" s="438"/>
      <c r="BC84" s="438"/>
      <c r="BD84" s="438"/>
      <c r="BE84" s="438"/>
      <c r="BF84" s="326"/>
      <c r="BG84" s="438"/>
      <c r="BH84" s="438"/>
      <c r="BI84" s="438"/>
      <c r="BJ84" s="438"/>
      <c r="BK84" s="438"/>
      <c r="BL84" s="438"/>
      <c r="BM84" s="438"/>
      <c r="BN84" s="438"/>
      <c r="BO84" s="438"/>
      <c r="BP84" s="438"/>
      <c r="BQ84" s="248"/>
      <c r="BR84" s="438"/>
      <c r="BS84" s="438"/>
      <c r="BT84" s="438"/>
      <c r="BU84" s="438"/>
      <c r="BV84" s="438"/>
      <c r="BW84" s="438"/>
      <c r="BX84" s="438"/>
      <c r="BY84" s="438"/>
      <c r="BZ84" s="438"/>
      <c r="CA84" s="438"/>
    </row>
    <row r="85" spans="1:79" ht="19.5" customHeight="1">
      <c r="A85" s="298"/>
      <c r="B85" s="251"/>
      <c r="C85" s="346"/>
      <c r="D85" s="418"/>
      <c r="E85" s="348"/>
      <c r="F85" s="518"/>
      <c r="G85" s="250"/>
      <c r="H85" s="311"/>
      <c r="I85" s="311"/>
      <c r="J85" s="311"/>
      <c r="K85" s="340" t="s">
        <v>81</v>
      </c>
      <c r="L85" s="340"/>
      <c r="M85" s="340" t="s">
        <v>134</v>
      </c>
      <c r="N85" s="289">
        <v>0</v>
      </c>
      <c r="O85" s="335"/>
      <c r="P85" s="335"/>
      <c r="Q85" s="335">
        <v>0</v>
      </c>
      <c r="R85" s="289"/>
      <c r="S85" s="289"/>
      <c r="T85" s="289"/>
      <c r="U85" s="494"/>
      <c r="V85" s="494"/>
      <c r="W85" s="494"/>
      <c r="X85" s="494"/>
      <c r="Y85" s="335">
        <v>0</v>
      </c>
      <c r="Z85" s="494"/>
      <c r="AA85" s="494"/>
      <c r="AB85" s="335">
        <v>0</v>
      </c>
      <c r="AC85" s="494"/>
      <c r="AD85" s="494"/>
      <c r="AE85" s="494"/>
      <c r="AF85" s="494"/>
      <c r="AG85" s="494"/>
      <c r="AH85" s="494"/>
      <c r="AI85" s="494"/>
      <c r="AJ85" s="289">
        <v>1000</v>
      </c>
      <c r="AK85" s="494"/>
      <c r="AL85" s="494"/>
      <c r="AM85" s="494"/>
      <c r="AN85" s="506"/>
      <c r="AO85" s="494"/>
      <c r="AP85" s="494"/>
      <c r="AQ85" s="494"/>
      <c r="AR85" s="494"/>
      <c r="AS85" s="494"/>
      <c r="AT85" s="494"/>
      <c r="AU85" s="289">
        <v>1000</v>
      </c>
      <c r="AV85" s="494"/>
      <c r="AW85" s="494"/>
      <c r="AX85" s="494"/>
      <c r="AY85" s="494"/>
      <c r="AZ85" s="494"/>
      <c r="BA85" s="494"/>
      <c r="BB85" s="494"/>
      <c r="BC85" s="494"/>
      <c r="BD85" s="494"/>
      <c r="BE85" s="438"/>
      <c r="BF85" s="282">
        <v>1000</v>
      </c>
      <c r="BG85" s="438"/>
      <c r="BH85" s="438"/>
      <c r="BI85" s="438"/>
      <c r="BJ85" s="438"/>
      <c r="BK85" s="438"/>
      <c r="BL85" s="438"/>
      <c r="BM85" s="438"/>
      <c r="BN85" s="438"/>
      <c r="BO85" s="438"/>
      <c r="BP85" s="438"/>
      <c r="BQ85" s="282">
        <v>1000</v>
      </c>
      <c r="BR85" s="438"/>
      <c r="BS85" s="438"/>
      <c r="BT85" s="438"/>
      <c r="BU85" s="438"/>
      <c r="BV85" s="438"/>
      <c r="BW85" s="438"/>
      <c r="BX85" s="438"/>
      <c r="BY85" s="438"/>
      <c r="BZ85" s="438"/>
      <c r="CA85" s="438"/>
    </row>
    <row r="86" spans="1:79" ht="92.25" customHeight="1">
      <c r="A86" s="272"/>
      <c r="B86" s="536"/>
      <c r="C86" s="531" t="s">
        <v>334</v>
      </c>
      <c r="D86" s="532" t="s">
        <v>333</v>
      </c>
      <c r="E86" s="352"/>
      <c r="F86" s="367"/>
      <c r="G86" s="367"/>
      <c r="H86" s="377"/>
      <c r="I86" s="377"/>
      <c r="J86" s="377"/>
      <c r="K86" s="340"/>
      <c r="L86" s="340"/>
      <c r="M86" s="340"/>
      <c r="N86" s="509">
        <f aca="true" t="shared" si="41" ref="N86:AS86">SUM(N87:N108)</f>
        <v>1085900</v>
      </c>
      <c r="O86" s="509">
        <f t="shared" si="41"/>
        <v>637200</v>
      </c>
      <c r="P86" s="509">
        <f t="shared" si="41"/>
        <v>0</v>
      </c>
      <c r="Q86" s="509">
        <f t="shared" si="41"/>
        <v>0</v>
      </c>
      <c r="R86" s="509">
        <f t="shared" si="41"/>
        <v>0</v>
      </c>
      <c r="S86" s="509">
        <f t="shared" si="41"/>
        <v>0</v>
      </c>
      <c r="T86" s="509">
        <f t="shared" si="41"/>
        <v>0</v>
      </c>
      <c r="U86" s="509">
        <f t="shared" si="41"/>
        <v>0</v>
      </c>
      <c r="V86" s="509">
        <f t="shared" si="41"/>
        <v>0</v>
      </c>
      <c r="W86" s="509">
        <f t="shared" si="41"/>
        <v>0</v>
      </c>
      <c r="X86" s="509">
        <f t="shared" si="41"/>
        <v>0</v>
      </c>
      <c r="Y86" s="509">
        <f t="shared" si="41"/>
        <v>1076100</v>
      </c>
      <c r="Z86" s="509">
        <f t="shared" si="41"/>
        <v>628600</v>
      </c>
      <c r="AA86" s="509">
        <f t="shared" si="41"/>
        <v>0</v>
      </c>
      <c r="AB86" s="509">
        <f t="shared" si="41"/>
        <v>0</v>
      </c>
      <c r="AC86" s="509">
        <f t="shared" si="41"/>
        <v>0</v>
      </c>
      <c r="AD86" s="509">
        <f t="shared" si="41"/>
        <v>0</v>
      </c>
      <c r="AE86" s="509">
        <f t="shared" si="41"/>
        <v>0</v>
      </c>
      <c r="AF86" s="509">
        <f t="shared" si="41"/>
        <v>0</v>
      </c>
      <c r="AG86" s="509">
        <f t="shared" si="41"/>
        <v>0</v>
      </c>
      <c r="AH86" s="509">
        <f t="shared" si="41"/>
        <v>0</v>
      </c>
      <c r="AI86" s="509">
        <f t="shared" si="41"/>
        <v>0</v>
      </c>
      <c r="AJ86" s="509">
        <f t="shared" si="41"/>
        <v>80400</v>
      </c>
      <c r="AK86" s="509">
        <f t="shared" si="41"/>
        <v>0</v>
      </c>
      <c r="AL86" s="509">
        <f t="shared" si="41"/>
        <v>0</v>
      </c>
      <c r="AM86" s="509">
        <f t="shared" si="41"/>
        <v>0</v>
      </c>
      <c r="AN86" s="509">
        <f t="shared" si="41"/>
        <v>0</v>
      </c>
      <c r="AO86" s="509">
        <f t="shared" si="41"/>
        <v>0</v>
      </c>
      <c r="AP86" s="509">
        <f t="shared" si="41"/>
        <v>0</v>
      </c>
      <c r="AQ86" s="509">
        <f t="shared" si="41"/>
        <v>0</v>
      </c>
      <c r="AR86" s="509">
        <f t="shared" si="41"/>
        <v>0</v>
      </c>
      <c r="AS86" s="509">
        <f t="shared" si="41"/>
        <v>0</v>
      </c>
      <c r="AT86" s="509">
        <f aca="true" t="shared" si="42" ref="AT86:BY86">SUM(AT87:AT108)</f>
        <v>0</v>
      </c>
      <c r="AU86" s="509">
        <f t="shared" si="42"/>
        <v>0</v>
      </c>
      <c r="AV86" s="509">
        <f t="shared" si="42"/>
        <v>0</v>
      </c>
      <c r="AW86" s="509">
        <f t="shared" si="42"/>
        <v>0</v>
      </c>
      <c r="AX86" s="509">
        <f t="shared" si="42"/>
        <v>0</v>
      </c>
      <c r="AY86" s="509">
        <f t="shared" si="42"/>
        <v>0</v>
      </c>
      <c r="AZ86" s="509">
        <f t="shared" si="42"/>
        <v>0</v>
      </c>
      <c r="BA86" s="509">
        <f t="shared" si="42"/>
        <v>0</v>
      </c>
      <c r="BB86" s="509">
        <f t="shared" si="42"/>
        <v>0</v>
      </c>
      <c r="BC86" s="509">
        <f t="shared" si="42"/>
        <v>0</v>
      </c>
      <c r="BD86" s="509">
        <f t="shared" si="42"/>
        <v>0</v>
      </c>
      <c r="BE86" s="278">
        <f t="shared" si="42"/>
        <v>0</v>
      </c>
      <c r="BF86" s="278">
        <f t="shared" si="42"/>
        <v>0</v>
      </c>
      <c r="BG86" s="278">
        <f t="shared" si="42"/>
        <v>0</v>
      </c>
      <c r="BH86" s="278">
        <f t="shared" si="42"/>
        <v>0</v>
      </c>
      <c r="BI86" s="278">
        <f t="shared" si="42"/>
        <v>0</v>
      </c>
      <c r="BJ86" s="278">
        <f t="shared" si="42"/>
        <v>0</v>
      </c>
      <c r="BK86" s="278">
        <f t="shared" si="42"/>
        <v>0</v>
      </c>
      <c r="BL86" s="278">
        <f t="shared" si="42"/>
        <v>0</v>
      </c>
      <c r="BM86" s="278">
        <f t="shared" si="42"/>
        <v>0</v>
      </c>
      <c r="BN86" s="278">
        <f t="shared" si="42"/>
        <v>0</v>
      </c>
      <c r="BO86" s="278">
        <f t="shared" si="42"/>
        <v>0</v>
      </c>
      <c r="BP86" s="278">
        <f t="shared" si="42"/>
        <v>0</v>
      </c>
      <c r="BQ86" s="278">
        <f t="shared" si="42"/>
        <v>0</v>
      </c>
      <c r="BR86" s="278">
        <f t="shared" si="42"/>
        <v>0</v>
      </c>
      <c r="BS86" s="278">
        <f t="shared" si="42"/>
        <v>0</v>
      </c>
      <c r="BT86" s="278">
        <f t="shared" si="42"/>
        <v>0</v>
      </c>
      <c r="BU86" s="278">
        <f t="shared" si="42"/>
        <v>0</v>
      </c>
      <c r="BV86" s="278">
        <f t="shared" si="42"/>
        <v>0</v>
      </c>
      <c r="BW86" s="278">
        <f t="shared" si="42"/>
        <v>0</v>
      </c>
      <c r="BX86" s="278">
        <f t="shared" si="42"/>
        <v>0</v>
      </c>
      <c r="BY86" s="278">
        <f t="shared" si="42"/>
        <v>0</v>
      </c>
      <c r="BZ86" s="278">
        <f>SUM(BZ87:BZ108)</f>
        <v>0</v>
      </c>
      <c r="CA86" s="278">
        <f>SUM(CA87:CA108)</f>
        <v>0</v>
      </c>
    </row>
    <row r="87" spans="1:79" ht="105">
      <c r="A87" s="272"/>
      <c r="B87" s="254"/>
      <c r="C87" s="275"/>
      <c r="D87" s="418"/>
      <c r="E87" s="272"/>
      <c r="F87" s="250" t="s">
        <v>271</v>
      </c>
      <c r="G87" s="502" t="s">
        <v>291</v>
      </c>
      <c r="H87" s="283">
        <v>41036</v>
      </c>
      <c r="I87" s="283">
        <v>41036</v>
      </c>
      <c r="J87" s="283" t="s">
        <v>199</v>
      </c>
      <c r="K87" s="277"/>
      <c r="L87" s="277"/>
      <c r="M87" s="277"/>
      <c r="N87" s="282"/>
      <c r="O87" s="279"/>
      <c r="P87" s="279"/>
      <c r="Q87" s="279"/>
      <c r="R87" s="282"/>
      <c r="S87" s="282"/>
      <c r="T87" s="248"/>
      <c r="U87" s="46"/>
      <c r="V87" s="46"/>
      <c r="W87" s="46"/>
      <c r="X87" s="46"/>
      <c r="Y87" s="279"/>
      <c r="Z87" s="46"/>
      <c r="AA87" s="46"/>
      <c r="AB87" s="279"/>
      <c r="AC87" s="46"/>
      <c r="AD87" s="46"/>
      <c r="AE87" s="46"/>
      <c r="AF87" s="46"/>
      <c r="AG87" s="46"/>
      <c r="AH87" s="46"/>
      <c r="AI87" s="46"/>
      <c r="AJ87" s="282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282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282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248"/>
      <c r="BR87" s="46"/>
      <c r="BS87" s="46"/>
      <c r="BT87" s="46"/>
      <c r="BU87" s="46"/>
      <c r="BV87" s="46"/>
      <c r="BW87" s="46"/>
      <c r="BX87" s="46"/>
      <c r="BY87" s="46"/>
      <c r="BZ87" s="46"/>
      <c r="CA87" s="46"/>
    </row>
    <row r="88" spans="1:79" ht="107.25" customHeight="1">
      <c r="A88" s="272"/>
      <c r="B88" s="254"/>
      <c r="C88" s="284"/>
      <c r="D88" s="262"/>
      <c r="E88" s="272"/>
      <c r="F88" s="250" t="s">
        <v>49</v>
      </c>
      <c r="G88" s="250" t="s">
        <v>50</v>
      </c>
      <c r="H88" s="283">
        <v>39448</v>
      </c>
      <c r="I88" s="283">
        <v>39448</v>
      </c>
      <c r="J88" s="511" t="s">
        <v>199</v>
      </c>
      <c r="K88" s="277"/>
      <c r="L88" s="277"/>
      <c r="M88" s="277"/>
      <c r="N88" s="282"/>
      <c r="O88" s="279"/>
      <c r="P88" s="279"/>
      <c r="Q88" s="279"/>
      <c r="R88" s="282"/>
      <c r="S88" s="282"/>
      <c r="T88" s="248"/>
      <c r="U88" s="46"/>
      <c r="V88" s="46"/>
      <c r="W88" s="46"/>
      <c r="X88" s="46"/>
      <c r="Y88" s="279"/>
      <c r="Z88" s="46"/>
      <c r="AA88" s="46"/>
      <c r="AB88" s="279"/>
      <c r="AC88" s="46"/>
      <c r="AD88" s="46"/>
      <c r="AE88" s="46"/>
      <c r="AF88" s="46"/>
      <c r="AG88" s="46"/>
      <c r="AH88" s="46"/>
      <c r="AI88" s="46"/>
      <c r="AJ88" s="282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282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282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248"/>
      <c r="BR88" s="46"/>
      <c r="BS88" s="46"/>
      <c r="BT88" s="46"/>
      <c r="BU88" s="46"/>
      <c r="BV88" s="46"/>
      <c r="BW88" s="46"/>
      <c r="BX88" s="46"/>
      <c r="BY88" s="46"/>
      <c r="BZ88" s="46"/>
      <c r="CA88" s="46"/>
    </row>
    <row r="89" spans="1:79" ht="47.25" customHeight="1" hidden="1">
      <c r="A89" s="272"/>
      <c r="B89" s="254"/>
      <c r="C89" s="284"/>
      <c r="D89" s="247"/>
      <c r="E89" s="272"/>
      <c r="F89" s="250"/>
      <c r="G89" s="251"/>
      <c r="H89" s="499"/>
      <c r="I89" s="499"/>
      <c r="J89" s="499"/>
      <c r="K89" s="277"/>
      <c r="L89" s="277"/>
      <c r="M89" s="277"/>
      <c r="N89" s="282"/>
      <c r="O89" s="279"/>
      <c r="P89" s="279"/>
      <c r="Q89" s="279"/>
      <c r="R89" s="282"/>
      <c r="S89" s="282"/>
      <c r="T89" s="248"/>
      <c r="U89" s="46"/>
      <c r="V89" s="46"/>
      <c r="W89" s="46"/>
      <c r="X89" s="46"/>
      <c r="Y89" s="279"/>
      <c r="Z89" s="46"/>
      <c r="AA89" s="46"/>
      <c r="AB89" s="279"/>
      <c r="AC89" s="46"/>
      <c r="AD89" s="46"/>
      <c r="AE89" s="46"/>
      <c r="AF89" s="46"/>
      <c r="AG89" s="46"/>
      <c r="AH89" s="46"/>
      <c r="AI89" s="46"/>
      <c r="AJ89" s="282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282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282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248"/>
      <c r="BR89" s="46"/>
      <c r="BS89" s="46"/>
      <c r="BT89" s="46"/>
      <c r="BU89" s="46"/>
      <c r="BV89" s="46"/>
      <c r="BW89" s="46"/>
      <c r="BX89" s="46"/>
      <c r="BY89" s="46"/>
      <c r="BZ89" s="46"/>
      <c r="CA89" s="46"/>
    </row>
    <row r="90" spans="1:79" ht="53.25" customHeight="1" hidden="1">
      <c r="A90" s="272"/>
      <c r="B90" s="254"/>
      <c r="C90" s="284"/>
      <c r="D90" s="247"/>
      <c r="E90" s="272"/>
      <c r="F90" s="250"/>
      <c r="G90" s="250"/>
      <c r="H90" s="283"/>
      <c r="I90" s="283"/>
      <c r="J90" s="283"/>
      <c r="K90" s="277"/>
      <c r="L90" s="277"/>
      <c r="M90" s="277"/>
      <c r="N90" s="282"/>
      <c r="O90" s="279"/>
      <c r="P90" s="279"/>
      <c r="Q90" s="279"/>
      <c r="R90" s="282"/>
      <c r="S90" s="282"/>
      <c r="T90" s="248"/>
      <c r="U90" s="46"/>
      <c r="V90" s="46"/>
      <c r="W90" s="46"/>
      <c r="X90" s="46"/>
      <c r="Y90" s="279"/>
      <c r="Z90" s="46"/>
      <c r="AA90" s="46"/>
      <c r="AB90" s="279"/>
      <c r="AC90" s="46"/>
      <c r="AD90" s="46"/>
      <c r="AE90" s="46"/>
      <c r="AF90" s="46"/>
      <c r="AG90" s="46"/>
      <c r="AH90" s="46"/>
      <c r="AI90" s="46"/>
      <c r="AJ90" s="282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282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282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248"/>
      <c r="BR90" s="46"/>
      <c r="BS90" s="46"/>
      <c r="BT90" s="46"/>
      <c r="BU90" s="46"/>
      <c r="BV90" s="46"/>
      <c r="BW90" s="46"/>
      <c r="BX90" s="46"/>
      <c r="BY90" s="46"/>
      <c r="BZ90" s="46"/>
      <c r="CA90" s="46"/>
    </row>
    <row r="91" spans="1:79" ht="108.75" customHeight="1">
      <c r="A91" s="272"/>
      <c r="B91" s="254"/>
      <c r="C91" s="284"/>
      <c r="D91" s="247"/>
      <c r="E91" s="272"/>
      <c r="F91" s="250" t="s">
        <v>100</v>
      </c>
      <c r="G91" s="250" t="s">
        <v>99</v>
      </c>
      <c r="H91" s="283">
        <v>39420</v>
      </c>
      <c r="I91" s="283">
        <v>39420</v>
      </c>
      <c r="J91" s="283" t="s">
        <v>200</v>
      </c>
      <c r="K91" s="277"/>
      <c r="L91" s="277"/>
      <c r="M91" s="277"/>
      <c r="N91" s="282"/>
      <c r="O91" s="279"/>
      <c r="P91" s="279"/>
      <c r="Q91" s="279"/>
      <c r="R91" s="282"/>
      <c r="S91" s="282"/>
      <c r="T91" s="248"/>
      <c r="U91" s="46"/>
      <c r="V91" s="46"/>
      <c r="W91" s="46"/>
      <c r="X91" s="46"/>
      <c r="Y91" s="279"/>
      <c r="Z91" s="46"/>
      <c r="AA91" s="46"/>
      <c r="AB91" s="279"/>
      <c r="AC91" s="46"/>
      <c r="AD91" s="46"/>
      <c r="AE91" s="46"/>
      <c r="AF91" s="46"/>
      <c r="AG91" s="46"/>
      <c r="AH91" s="46"/>
      <c r="AI91" s="46"/>
      <c r="AJ91" s="282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282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282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248"/>
      <c r="BR91" s="46"/>
      <c r="BS91" s="46"/>
      <c r="BT91" s="46"/>
      <c r="BU91" s="46"/>
      <c r="BV91" s="46"/>
      <c r="BW91" s="46"/>
      <c r="BX91" s="46"/>
      <c r="BY91" s="46"/>
      <c r="BZ91" s="46"/>
      <c r="CA91" s="46"/>
    </row>
    <row r="92" spans="1:79" ht="152.25" customHeight="1">
      <c r="A92" s="272"/>
      <c r="B92" s="254"/>
      <c r="C92" s="284"/>
      <c r="D92" s="247"/>
      <c r="E92" s="272"/>
      <c r="F92" s="250" t="s">
        <v>97</v>
      </c>
      <c r="G92" s="250" t="s">
        <v>72</v>
      </c>
      <c r="H92" s="283">
        <v>40525</v>
      </c>
      <c r="I92" s="283">
        <v>40525</v>
      </c>
      <c r="J92" s="283" t="s">
        <v>200</v>
      </c>
      <c r="K92" s="277"/>
      <c r="L92" s="277"/>
      <c r="M92" s="277"/>
      <c r="N92" s="282"/>
      <c r="O92" s="279"/>
      <c r="P92" s="279"/>
      <c r="Q92" s="279"/>
      <c r="R92" s="282"/>
      <c r="S92" s="282"/>
      <c r="T92" s="248"/>
      <c r="U92" s="46"/>
      <c r="V92" s="46"/>
      <c r="W92" s="46"/>
      <c r="X92" s="46"/>
      <c r="Y92" s="279"/>
      <c r="Z92" s="46"/>
      <c r="AA92" s="46"/>
      <c r="AB92" s="279"/>
      <c r="AC92" s="46"/>
      <c r="AD92" s="46"/>
      <c r="AE92" s="46"/>
      <c r="AF92" s="46"/>
      <c r="AG92" s="46"/>
      <c r="AH92" s="46"/>
      <c r="AI92" s="46"/>
      <c r="AJ92" s="282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282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282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248"/>
      <c r="BR92" s="46"/>
      <c r="BS92" s="46"/>
      <c r="BT92" s="46"/>
      <c r="BU92" s="46"/>
      <c r="BV92" s="46"/>
      <c r="BW92" s="46"/>
      <c r="BX92" s="46"/>
      <c r="BY92" s="46"/>
      <c r="BZ92" s="46"/>
      <c r="CA92" s="46"/>
    </row>
    <row r="93" spans="1:79" ht="202.5" customHeight="1">
      <c r="A93" s="272"/>
      <c r="B93" s="254"/>
      <c r="C93" s="284"/>
      <c r="D93" s="247"/>
      <c r="E93" s="272"/>
      <c r="F93" s="250" t="s">
        <v>98</v>
      </c>
      <c r="G93" s="250" t="s">
        <v>73</v>
      </c>
      <c r="H93" s="283">
        <v>40894</v>
      </c>
      <c r="I93" s="283">
        <v>40894</v>
      </c>
      <c r="J93" s="283" t="s">
        <v>200</v>
      </c>
      <c r="K93" s="277"/>
      <c r="L93" s="277"/>
      <c r="M93" s="277"/>
      <c r="N93" s="282"/>
      <c r="O93" s="279"/>
      <c r="P93" s="279"/>
      <c r="Q93" s="279"/>
      <c r="R93" s="282"/>
      <c r="S93" s="282"/>
      <c r="T93" s="248"/>
      <c r="U93" s="46"/>
      <c r="V93" s="46"/>
      <c r="W93" s="46"/>
      <c r="X93" s="46"/>
      <c r="Y93" s="279"/>
      <c r="Z93" s="46"/>
      <c r="AA93" s="46"/>
      <c r="AB93" s="279"/>
      <c r="AC93" s="46"/>
      <c r="AD93" s="46"/>
      <c r="AE93" s="46"/>
      <c r="AF93" s="46"/>
      <c r="AG93" s="46"/>
      <c r="AH93" s="46"/>
      <c r="AI93" s="46"/>
      <c r="AJ93" s="282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282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282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248"/>
      <c r="BR93" s="46"/>
      <c r="BS93" s="46"/>
      <c r="BT93" s="46"/>
      <c r="BU93" s="46"/>
      <c r="BV93" s="46"/>
      <c r="BW93" s="46"/>
      <c r="BX93" s="46"/>
      <c r="BY93" s="46"/>
      <c r="BZ93" s="46"/>
      <c r="CA93" s="46"/>
    </row>
    <row r="94" spans="1:79" ht="121.5" customHeight="1">
      <c r="A94" s="272"/>
      <c r="B94" s="254"/>
      <c r="C94" s="284"/>
      <c r="D94" s="247"/>
      <c r="E94" s="272"/>
      <c r="F94" s="250" t="s">
        <v>52</v>
      </c>
      <c r="G94" s="250" t="s">
        <v>51</v>
      </c>
      <c r="H94" s="503">
        <v>39783</v>
      </c>
      <c r="I94" s="503">
        <v>39783</v>
      </c>
      <c r="J94" s="503" t="s">
        <v>199</v>
      </c>
      <c r="K94" s="277"/>
      <c r="L94" s="277"/>
      <c r="M94" s="277"/>
      <c r="N94" s="282"/>
      <c r="O94" s="279"/>
      <c r="P94" s="279"/>
      <c r="Q94" s="279"/>
      <c r="R94" s="282"/>
      <c r="S94" s="282"/>
      <c r="T94" s="248"/>
      <c r="U94" s="46"/>
      <c r="V94" s="46"/>
      <c r="W94" s="46"/>
      <c r="X94" s="46"/>
      <c r="Y94" s="279"/>
      <c r="Z94" s="46"/>
      <c r="AA94" s="46"/>
      <c r="AB94" s="279"/>
      <c r="AC94" s="46"/>
      <c r="AD94" s="46"/>
      <c r="AE94" s="46"/>
      <c r="AF94" s="46"/>
      <c r="AG94" s="46"/>
      <c r="AH94" s="46"/>
      <c r="AI94" s="46"/>
      <c r="AJ94" s="282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282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282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248"/>
      <c r="BR94" s="46"/>
      <c r="BS94" s="46"/>
      <c r="BT94" s="46"/>
      <c r="BU94" s="46"/>
      <c r="BV94" s="46"/>
      <c r="BW94" s="46"/>
      <c r="BX94" s="46"/>
      <c r="BY94" s="46"/>
      <c r="BZ94" s="46"/>
      <c r="CA94" s="46"/>
    </row>
    <row r="95" spans="1:79" ht="169.5" customHeight="1">
      <c r="A95" s="272"/>
      <c r="B95" s="254"/>
      <c r="C95" s="284"/>
      <c r="D95" s="247"/>
      <c r="E95" s="272"/>
      <c r="F95" s="250" t="s">
        <v>282</v>
      </c>
      <c r="G95" s="310" t="s">
        <v>283</v>
      </c>
      <c r="H95" s="513">
        <v>42736</v>
      </c>
      <c r="I95" s="513">
        <v>42736</v>
      </c>
      <c r="J95" s="513">
        <v>43100</v>
      </c>
      <c r="K95" s="277"/>
      <c r="L95" s="277"/>
      <c r="M95" s="277"/>
      <c r="N95" s="282"/>
      <c r="O95" s="279"/>
      <c r="P95" s="279"/>
      <c r="Q95" s="279"/>
      <c r="R95" s="282"/>
      <c r="S95" s="282"/>
      <c r="T95" s="248"/>
      <c r="U95" s="46"/>
      <c r="V95" s="46"/>
      <c r="W95" s="46"/>
      <c r="X95" s="46"/>
      <c r="Y95" s="279"/>
      <c r="Z95" s="46"/>
      <c r="AA95" s="46"/>
      <c r="AB95" s="279"/>
      <c r="AC95" s="46"/>
      <c r="AD95" s="46"/>
      <c r="AE95" s="46"/>
      <c r="AF95" s="46"/>
      <c r="AG95" s="46"/>
      <c r="AH95" s="46"/>
      <c r="AI95" s="46"/>
      <c r="AJ95" s="282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282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282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248"/>
      <c r="BR95" s="46"/>
      <c r="BS95" s="46"/>
      <c r="BT95" s="46"/>
      <c r="BU95" s="46"/>
      <c r="BV95" s="46"/>
      <c r="BW95" s="46"/>
      <c r="BX95" s="46"/>
      <c r="BY95" s="46"/>
      <c r="BZ95" s="46"/>
      <c r="CA95" s="46"/>
    </row>
    <row r="96" spans="1:79" ht="184.5" customHeight="1">
      <c r="A96" s="272"/>
      <c r="B96" s="254"/>
      <c r="C96" s="284"/>
      <c r="D96" s="247"/>
      <c r="E96" s="272"/>
      <c r="F96" s="250" t="s">
        <v>284</v>
      </c>
      <c r="G96" s="310" t="s">
        <v>285</v>
      </c>
      <c r="H96" s="513">
        <v>42736</v>
      </c>
      <c r="I96" s="513">
        <v>42736</v>
      </c>
      <c r="J96" s="513">
        <v>43100</v>
      </c>
      <c r="K96" s="277"/>
      <c r="L96" s="277"/>
      <c r="M96" s="277"/>
      <c r="N96" s="282"/>
      <c r="O96" s="279"/>
      <c r="P96" s="279"/>
      <c r="Q96" s="279"/>
      <c r="R96" s="282"/>
      <c r="S96" s="282"/>
      <c r="T96" s="248"/>
      <c r="U96" s="46"/>
      <c r="V96" s="46"/>
      <c r="W96" s="46"/>
      <c r="X96" s="46"/>
      <c r="Y96" s="279"/>
      <c r="Z96" s="46"/>
      <c r="AA96" s="46"/>
      <c r="AB96" s="279"/>
      <c r="AC96" s="46"/>
      <c r="AD96" s="46"/>
      <c r="AE96" s="46"/>
      <c r="AF96" s="46"/>
      <c r="AG96" s="46"/>
      <c r="AH96" s="46"/>
      <c r="AI96" s="46"/>
      <c r="AJ96" s="282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282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282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248"/>
      <c r="BR96" s="46"/>
      <c r="BS96" s="46"/>
      <c r="BT96" s="46"/>
      <c r="BU96" s="46"/>
      <c r="BV96" s="46"/>
      <c r="BW96" s="46"/>
      <c r="BX96" s="46"/>
      <c r="BY96" s="46"/>
      <c r="BZ96" s="46"/>
      <c r="CA96" s="46"/>
    </row>
    <row r="97" spans="1:79" ht="227.25" customHeight="1">
      <c r="A97" s="272"/>
      <c r="B97" s="254"/>
      <c r="C97" s="284"/>
      <c r="D97" s="247"/>
      <c r="E97" s="272"/>
      <c r="F97" s="250" t="s">
        <v>228</v>
      </c>
      <c r="G97" s="514" t="s">
        <v>166</v>
      </c>
      <c r="H97" s="515">
        <v>42736</v>
      </c>
      <c r="I97" s="515">
        <v>42736</v>
      </c>
      <c r="J97" s="515">
        <v>43100</v>
      </c>
      <c r="K97" s="277"/>
      <c r="L97" s="277"/>
      <c r="M97" s="277"/>
      <c r="N97" s="282"/>
      <c r="O97" s="279"/>
      <c r="P97" s="279"/>
      <c r="Q97" s="279"/>
      <c r="R97" s="282"/>
      <c r="S97" s="282"/>
      <c r="T97" s="248"/>
      <c r="U97" s="46"/>
      <c r="V97" s="46"/>
      <c r="W97" s="46"/>
      <c r="X97" s="46"/>
      <c r="Y97" s="279"/>
      <c r="Z97" s="46"/>
      <c r="AA97" s="46"/>
      <c r="AB97" s="279"/>
      <c r="AC97" s="46"/>
      <c r="AD97" s="46"/>
      <c r="AE97" s="46"/>
      <c r="AF97" s="46"/>
      <c r="AG97" s="46"/>
      <c r="AH97" s="46"/>
      <c r="AI97" s="46"/>
      <c r="AJ97" s="282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282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282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248"/>
      <c r="BR97" s="46"/>
      <c r="BS97" s="46"/>
      <c r="BT97" s="46"/>
      <c r="BU97" s="46"/>
      <c r="BV97" s="46"/>
      <c r="BW97" s="46"/>
      <c r="BX97" s="46"/>
      <c r="BY97" s="46"/>
      <c r="BZ97" s="46"/>
      <c r="CA97" s="46"/>
    </row>
    <row r="98" spans="1:79" ht="226.5" customHeight="1">
      <c r="A98" s="298"/>
      <c r="B98" s="254"/>
      <c r="C98" s="284"/>
      <c r="D98" s="247"/>
      <c r="E98" s="272"/>
      <c r="F98" s="250" t="s">
        <v>229</v>
      </c>
      <c r="G98" s="514" t="s">
        <v>230</v>
      </c>
      <c r="H98" s="515">
        <v>43101</v>
      </c>
      <c r="I98" s="515">
        <v>43101</v>
      </c>
      <c r="J98" s="515">
        <v>43465</v>
      </c>
      <c r="K98" s="277"/>
      <c r="L98" s="277"/>
      <c r="M98" s="277"/>
      <c r="N98" s="282"/>
      <c r="O98" s="279"/>
      <c r="P98" s="279"/>
      <c r="Q98" s="279"/>
      <c r="R98" s="282"/>
      <c r="S98" s="282"/>
      <c r="T98" s="248"/>
      <c r="U98" s="46"/>
      <c r="V98" s="46"/>
      <c r="W98" s="46"/>
      <c r="X98" s="46"/>
      <c r="Y98" s="279"/>
      <c r="Z98" s="46"/>
      <c r="AA98" s="46"/>
      <c r="AB98" s="279"/>
      <c r="AC98" s="46"/>
      <c r="AD98" s="46"/>
      <c r="AE98" s="46"/>
      <c r="AF98" s="46"/>
      <c r="AG98" s="46"/>
      <c r="AH98" s="46"/>
      <c r="AI98" s="46"/>
      <c r="AJ98" s="282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282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282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248"/>
      <c r="BR98" s="46"/>
      <c r="BS98" s="46"/>
      <c r="BT98" s="46"/>
      <c r="BU98" s="46"/>
      <c r="BV98" s="46"/>
      <c r="BW98" s="46"/>
      <c r="BX98" s="46"/>
      <c r="BY98" s="46"/>
      <c r="BZ98" s="46"/>
      <c r="CA98" s="46"/>
    </row>
    <row r="99" spans="1:79" s="68" customFormat="1" ht="243.75" customHeight="1">
      <c r="A99" s="272"/>
      <c r="B99" s="254"/>
      <c r="C99" s="284"/>
      <c r="D99" s="247"/>
      <c r="E99" s="272"/>
      <c r="F99" s="250" t="s">
        <v>239</v>
      </c>
      <c r="G99" s="250" t="s">
        <v>240</v>
      </c>
      <c r="H99" s="311">
        <v>42736</v>
      </c>
      <c r="I99" s="311">
        <v>42736</v>
      </c>
      <c r="J99" s="311">
        <v>43100</v>
      </c>
      <c r="K99" s="277"/>
      <c r="L99" s="277"/>
      <c r="M99" s="277"/>
      <c r="N99" s="282"/>
      <c r="O99" s="279"/>
      <c r="P99" s="279"/>
      <c r="Q99" s="279"/>
      <c r="R99" s="312"/>
      <c r="S99" s="282"/>
      <c r="T99" s="248"/>
      <c r="U99" s="438"/>
      <c r="V99" s="438"/>
      <c r="W99" s="438"/>
      <c r="X99" s="438"/>
      <c r="Y99" s="279"/>
      <c r="Z99" s="438"/>
      <c r="AA99" s="438"/>
      <c r="AB99" s="279"/>
      <c r="AC99" s="438"/>
      <c r="AD99" s="438"/>
      <c r="AE99" s="438"/>
      <c r="AF99" s="438"/>
      <c r="AG99" s="438"/>
      <c r="AH99" s="438"/>
      <c r="AI99" s="438"/>
      <c r="AJ99" s="282"/>
      <c r="AK99" s="438"/>
      <c r="AL99" s="438"/>
      <c r="AM99" s="438"/>
      <c r="AN99" s="438"/>
      <c r="AO99" s="438"/>
      <c r="AP99" s="438"/>
      <c r="AQ99" s="438"/>
      <c r="AR99" s="438"/>
      <c r="AS99" s="438"/>
      <c r="AT99" s="438"/>
      <c r="AU99" s="312"/>
      <c r="AV99" s="438"/>
      <c r="AW99" s="438"/>
      <c r="AX99" s="438"/>
      <c r="AY99" s="438"/>
      <c r="AZ99" s="438"/>
      <c r="BA99" s="438"/>
      <c r="BB99" s="438"/>
      <c r="BC99" s="438"/>
      <c r="BD99" s="438"/>
      <c r="BE99" s="438"/>
      <c r="BF99" s="282"/>
      <c r="BG99" s="438"/>
      <c r="BH99" s="438"/>
      <c r="BI99" s="438"/>
      <c r="BJ99" s="438"/>
      <c r="BK99" s="438"/>
      <c r="BL99" s="438"/>
      <c r="BM99" s="438"/>
      <c r="BN99" s="438"/>
      <c r="BO99" s="438"/>
      <c r="BP99" s="438"/>
      <c r="BQ99" s="248"/>
      <c r="BR99" s="438"/>
      <c r="BS99" s="438"/>
      <c r="BT99" s="438"/>
      <c r="BU99" s="438"/>
      <c r="BV99" s="438"/>
      <c r="BW99" s="438"/>
      <c r="BX99" s="438"/>
      <c r="BY99" s="438"/>
      <c r="BZ99" s="438"/>
      <c r="CA99" s="438"/>
    </row>
    <row r="100" spans="1:79" ht="172.5" customHeight="1">
      <c r="A100" s="272"/>
      <c r="B100" s="254"/>
      <c r="C100" s="319"/>
      <c r="D100" s="247"/>
      <c r="E100" s="272"/>
      <c r="F100" s="516" t="s">
        <v>168</v>
      </c>
      <c r="G100" s="250" t="s">
        <v>167</v>
      </c>
      <c r="H100" s="311">
        <v>42644</v>
      </c>
      <c r="I100" s="311">
        <v>42644</v>
      </c>
      <c r="J100" s="311" t="s">
        <v>202</v>
      </c>
      <c r="K100" s="277"/>
      <c r="L100" s="292"/>
      <c r="M100" s="292"/>
      <c r="N100" s="313"/>
      <c r="O100" s="297"/>
      <c r="P100" s="341"/>
      <c r="Q100" s="341"/>
      <c r="R100" s="313"/>
      <c r="S100" s="296"/>
      <c r="T100" s="248"/>
      <c r="U100" s="46"/>
      <c r="V100" s="46"/>
      <c r="W100" s="46"/>
      <c r="X100" s="46"/>
      <c r="Y100" s="297"/>
      <c r="Z100" s="46"/>
      <c r="AA100" s="46"/>
      <c r="AB100" s="341"/>
      <c r="AC100" s="46"/>
      <c r="AD100" s="46"/>
      <c r="AE100" s="46"/>
      <c r="AF100" s="46"/>
      <c r="AG100" s="46"/>
      <c r="AH100" s="46"/>
      <c r="AI100" s="46"/>
      <c r="AJ100" s="313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313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29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248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</row>
    <row r="101" spans="1:79" ht="182.25" customHeight="1">
      <c r="A101" s="272"/>
      <c r="B101" s="254"/>
      <c r="C101" s="319"/>
      <c r="D101" s="247"/>
      <c r="E101" s="272"/>
      <c r="F101" s="516" t="s">
        <v>286</v>
      </c>
      <c r="G101" s="250" t="s">
        <v>287</v>
      </c>
      <c r="H101" s="311">
        <v>43101</v>
      </c>
      <c r="I101" s="311">
        <v>43101</v>
      </c>
      <c r="J101" s="311" t="s">
        <v>201</v>
      </c>
      <c r="K101" s="277"/>
      <c r="L101" s="292"/>
      <c r="M101" s="292"/>
      <c r="N101" s="313"/>
      <c r="O101" s="297"/>
      <c r="P101" s="341"/>
      <c r="Q101" s="341"/>
      <c r="R101" s="313"/>
      <c r="S101" s="296"/>
      <c r="T101" s="248"/>
      <c r="U101" s="46"/>
      <c r="V101" s="46"/>
      <c r="W101" s="46"/>
      <c r="X101" s="46"/>
      <c r="Y101" s="297"/>
      <c r="Z101" s="46"/>
      <c r="AA101" s="46"/>
      <c r="AB101" s="341"/>
      <c r="AC101" s="46"/>
      <c r="AD101" s="46"/>
      <c r="AE101" s="46"/>
      <c r="AF101" s="46"/>
      <c r="AG101" s="46"/>
      <c r="AH101" s="46"/>
      <c r="AI101" s="46"/>
      <c r="AJ101" s="313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313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29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248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</row>
    <row r="102" spans="1:79" ht="154.5" customHeight="1">
      <c r="A102" s="272"/>
      <c r="B102" s="254"/>
      <c r="C102" s="319"/>
      <c r="D102" s="247"/>
      <c r="E102" s="272"/>
      <c r="F102" s="250" t="s">
        <v>169</v>
      </c>
      <c r="G102" s="250" t="s">
        <v>149</v>
      </c>
      <c r="H102" s="311">
        <v>42736</v>
      </c>
      <c r="I102" s="311">
        <v>42736</v>
      </c>
      <c r="J102" s="311">
        <v>43100</v>
      </c>
      <c r="K102" s="277"/>
      <c r="L102" s="292"/>
      <c r="M102" s="292"/>
      <c r="N102" s="313"/>
      <c r="O102" s="297"/>
      <c r="P102" s="341"/>
      <c r="Q102" s="341"/>
      <c r="R102" s="313"/>
      <c r="S102" s="296"/>
      <c r="T102" s="248"/>
      <c r="U102" s="46"/>
      <c r="V102" s="46"/>
      <c r="W102" s="46"/>
      <c r="X102" s="46"/>
      <c r="Y102" s="297"/>
      <c r="Z102" s="46"/>
      <c r="AA102" s="46"/>
      <c r="AB102" s="341"/>
      <c r="AC102" s="46"/>
      <c r="AD102" s="46"/>
      <c r="AE102" s="46"/>
      <c r="AF102" s="46"/>
      <c r="AG102" s="46"/>
      <c r="AH102" s="46"/>
      <c r="AI102" s="46"/>
      <c r="AJ102" s="313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313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29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248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</row>
    <row r="103" spans="1:79" ht="157.5" customHeight="1">
      <c r="A103" s="272"/>
      <c r="B103" s="254"/>
      <c r="C103" s="319"/>
      <c r="D103" s="247" t="s">
        <v>124</v>
      </c>
      <c r="E103" s="272"/>
      <c r="F103" s="250" t="s">
        <v>235</v>
      </c>
      <c r="G103" s="250" t="s">
        <v>236</v>
      </c>
      <c r="H103" s="311">
        <v>43101</v>
      </c>
      <c r="I103" s="311">
        <v>43101</v>
      </c>
      <c r="J103" s="311">
        <v>43465</v>
      </c>
      <c r="K103" s="277"/>
      <c r="L103" s="292"/>
      <c r="M103" s="292"/>
      <c r="N103" s="313"/>
      <c r="O103" s="297"/>
      <c r="P103" s="341"/>
      <c r="Q103" s="341"/>
      <c r="R103" s="313"/>
      <c r="S103" s="296"/>
      <c r="T103" s="248"/>
      <c r="U103" s="46"/>
      <c r="V103" s="46"/>
      <c r="W103" s="46"/>
      <c r="X103" s="46"/>
      <c r="Y103" s="297"/>
      <c r="Z103" s="46"/>
      <c r="AA103" s="46"/>
      <c r="AB103" s="341"/>
      <c r="AC103" s="46"/>
      <c r="AD103" s="46"/>
      <c r="AE103" s="46"/>
      <c r="AF103" s="46"/>
      <c r="AG103" s="46"/>
      <c r="AH103" s="46"/>
      <c r="AI103" s="46"/>
      <c r="AJ103" s="313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313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296" t="s">
        <v>124</v>
      </c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248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</row>
    <row r="104" spans="1:79" ht="141.75" customHeight="1">
      <c r="A104" s="272"/>
      <c r="B104" s="254"/>
      <c r="C104" s="284"/>
      <c r="D104" s="253"/>
      <c r="E104" s="272"/>
      <c r="F104" s="250" t="s">
        <v>241</v>
      </c>
      <c r="G104" s="250" t="s">
        <v>242</v>
      </c>
      <c r="H104" s="311">
        <v>43101</v>
      </c>
      <c r="I104" s="311">
        <v>43101</v>
      </c>
      <c r="J104" s="311">
        <v>43465</v>
      </c>
      <c r="K104" s="277"/>
      <c r="L104" s="292"/>
      <c r="M104" s="292"/>
      <c r="N104" s="313"/>
      <c r="O104" s="297"/>
      <c r="P104" s="341"/>
      <c r="Q104" s="341"/>
      <c r="R104" s="313"/>
      <c r="S104" s="313"/>
      <c r="T104" s="248"/>
      <c r="U104" s="46"/>
      <c r="V104" s="46"/>
      <c r="W104" s="46"/>
      <c r="X104" s="46"/>
      <c r="Y104" s="297"/>
      <c r="Z104" s="46"/>
      <c r="AA104" s="46"/>
      <c r="AB104" s="341"/>
      <c r="AC104" s="46"/>
      <c r="AD104" s="46"/>
      <c r="AE104" s="46"/>
      <c r="AF104" s="46"/>
      <c r="AG104" s="46"/>
      <c r="AH104" s="46"/>
      <c r="AI104" s="46"/>
      <c r="AJ104" s="313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313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313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248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</row>
    <row r="105" spans="1:79" ht="270.75" customHeight="1">
      <c r="A105" s="272"/>
      <c r="B105" s="254"/>
      <c r="C105" s="284"/>
      <c r="D105" s="253"/>
      <c r="E105" s="272"/>
      <c r="F105" s="250" t="s">
        <v>237</v>
      </c>
      <c r="G105" s="250" t="s">
        <v>238</v>
      </c>
      <c r="H105" s="311">
        <v>43101</v>
      </c>
      <c r="I105" s="311">
        <v>43101</v>
      </c>
      <c r="J105" s="311">
        <v>43465</v>
      </c>
      <c r="K105" s="277"/>
      <c r="L105" s="292"/>
      <c r="M105" s="292"/>
      <c r="N105" s="313"/>
      <c r="O105" s="297"/>
      <c r="P105" s="341"/>
      <c r="Q105" s="341"/>
      <c r="R105" s="313"/>
      <c r="S105" s="313"/>
      <c r="T105" s="248"/>
      <c r="U105" s="46"/>
      <c r="V105" s="46"/>
      <c r="W105" s="46"/>
      <c r="X105" s="46"/>
      <c r="Y105" s="297"/>
      <c r="Z105" s="46"/>
      <c r="AA105" s="46"/>
      <c r="AB105" s="341"/>
      <c r="AC105" s="46"/>
      <c r="AD105" s="46"/>
      <c r="AE105" s="46"/>
      <c r="AF105" s="46"/>
      <c r="AG105" s="46"/>
      <c r="AH105" s="46"/>
      <c r="AI105" s="46"/>
      <c r="AJ105" s="313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313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313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248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</row>
    <row r="106" spans="1:80" ht="17.25" customHeight="1">
      <c r="A106" s="272"/>
      <c r="B106" s="254"/>
      <c r="C106" s="275"/>
      <c r="D106" s="293"/>
      <c r="E106" s="272"/>
      <c r="F106" s="266"/>
      <c r="G106" s="254"/>
      <c r="H106" s="305"/>
      <c r="I106" s="305"/>
      <c r="J106" s="305"/>
      <c r="K106" s="339" t="s">
        <v>74</v>
      </c>
      <c r="L106" s="349"/>
      <c r="M106" s="391" t="s">
        <v>139</v>
      </c>
      <c r="N106" s="314">
        <v>1001200</v>
      </c>
      <c r="O106" s="315">
        <v>637200</v>
      </c>
      <c r="P106" s="512"/>
      <c r="Q106" s="512">
        <v>0</v>
      </c>
      <c r="R106" s="314"/>
      <c r="S106" s="314"/>
      <c r="T106" s="289"/>
      <c r="U106" s="454"/>
      <c r="V106" s="454"/>
      <c r="W106" s="454"/>
      <c r="X106" s="454"/>
      <c r="Y106" s="315">
        <v>992600</v>
      </c>
      <c r="Z106" s="500">
        <v>628600</v>
      </c>
      <c r="AA106" s="454"/>
      <c r="AB106" s="512">
        <v>0</v>
      </c>
      <c r="AC106" s="454"/>
      <c r="AD106" s="454"/>
      <c r="AE106" s="454"/>
      <c r="AF106" s="454"/>
      <c r="AG106" s="454"/>
      <c r="AH106" s="454"/>
      <c r="AI106" s="454"/>
      <c r="AJ106" s="314">
        <v>70800</v>
      </c>
      <c r="AK106" s="454"/>
      <c r="AL106" s="454"/>
      <c r="AM106" s="501">
        <v>0</v>
      </c>
      <c r="AN106" s="454"/>
      <c r="AO106" s="454"/>
      <c r="AP106" s="454"/>
      <c r="AQ106" s="454"/>
      <c r="AR106" s="454"/>
      <c r="AS106" s="454"/>
      <c r="AT106" s="454"/>
      <c r="AU106" s="476"/>
      <c r="AV106" s="507"/>
      <c r="AW106" s="507"/>
      <c r="AX106" s="507"/>
      <c r="AY106" s="507"/>
      <c r="AZ106" s="507"/>
      <c r="BA106" s="507"/>
      <c r="BB106" s="507"/>
      <c r="BC106" s="507"/>
      <c r="BD106" s="507"/>
      <c r="BE106" s="507"/>
      <c r="BF106" s="476"/>
      <c r="BG106" s="507"/>
      <c r="BH106" s="507"/>
      <c r="BI106" s="507"/>
      <c r="BJ106" s="507"/>
      <c r="BK106" s="507"/>
      <c r="BL106" s="507"/>
      <c r="BM106" s="507"/>
      <c r="BN106" s="450"/>
      <c r="BO106" s="450"/>
      <c r="BP106" s="450"/>
      <c r="BQ106" s="452"/>
      <c r="BR106" s="450"/>
      <c r="BS106" s="450"/>
      <c r="BT106" s="450"/>
      <c r="BU106" s="450"/>
      <c r="BV106" s="450"/>
      <c r="BW106" s="450"/>
      <c r="BX106" s="450"/>
      <c r="BY106" s="450"/>
      <c r="BZ106" s="450"/>
      <c r="CA106" s="450"/>
      <c r="CB106" s="477"/>
    </row>
    <row r="107" spans="1:80" ht="18.75" customHeight="1">
      <c r="A107" s="272"/>
      <c r="B107" s="254"/>
      <c r="C107" s="275"/>
      <c r="D107" s="293"/>
      <c r="E107" s="272"/>
      <c r="F107" s="266"/>
      <c r="G107" s="254"/>
      <c r="H107" s="305"/>
      <c r="I107" s="305"/>
      <c r="J107" s="305"/>
      <c r="K107" s="339" t="s">
        <v>74</v>
      </c>
      <c r="L107" s="349"/>
      <c r="M107" s="391" t="s">
        <v>134</v>
      </c>
      <c r="N107" s="314">
        <v>84400</v>
      </c>
      <c r="O107" s="289"/>
      <c r="P107" s="314"/>
      <c r="Q107" s="314">
        <v>0</v>
      </c>
      <c r="R107" s="314"/>
      <c r="S107" s="314"/>
      <c r="T107" s="289"/>
      <c r="U107" s="454"/>
      <c r="V107" s="454"/>
      <c r="W107" s="454"/>
      <c r="X107" s="454"/>
      <c r="Y107" s="289">
        <v>83200</v>
      </c>
      <c r="Z107" s="454"/>
      <c r="AA107" s="454"/>
      <c r="AB107" s="314">
        <v>0</v>
      </c>
      <c r="AC107" s="500"/>
      <c r="AD107" s="454"/>
      <c r="AE107" s="454"/>
      <c r="AF107" s="454"/>
      <c r="AG107" s="454"/>
      <c r="AH107" s="454"/>
      <c r="AI107" s="454"/>
      <c r="AJ107" s="314">
        <v>6000</v>
      </c>
      <c r="AK107" s="454"/>
      <c r="AL107" s="454"/>
      <c r="AM107" s="501">
        <v>0</v>
      </c>
      <c r="AN107" s="493"/>
      <c r="AO107" s="454"/>
      <c r="AP107" s="454"/>
      <c r="AQ107" s="454"/>
      <c r="AR107" s="454"/>
      <c r="AS107" s="454"/>
      <c r="AT107" s="454"/>
      <c r="AU107" s="476"/>
      <c r="AV107" s="507"/>
      <c r="AW107" s="507"/>
      <c r="AX107" s="507"/>
      <c r="AY107" s="507"/>
      <c r="AZ107" s="507"/>
      <c r="BA107" s="507"/>
      <c r="BB107" s="507"/>
      <c r="BC107" s="507"/>
      <c r="BD107" s="507"/>
      <c r="BE107" s="507"/>
      <c r="BF107" s="476"/>
      <c r="BG107" s="507"/>
      <c r="BH107" s="507"/>
      <c r="BI107" s="507"/>
      <c r="BJ107" s="507"/>
      <c r="BK107" s="507"/>
      <c r="BL107" s="507"/>
      <c r="BM107" s="507"/>
      <c r="BN107" s="450"/>
      <c r="BO107" s="450"/>
      <c r="BP107" s="450"/>
      <c r="BQ107" s="452"/>
      <c r="BR107" s="450"/>
      <c r="BS107" s="450"/>
      <c r="BT107" s="450"/>
      <c r="BU107" s="450"/>
      <c r="BV107" s="450"/>
      <c r="BW107" s="450"/>
      <c r="BX107" s="450"/>
      <c r="BY107" s="450"/>
      <c r="BZ107" s="450"/>
      <c r="CA107" s="450"/>
      <c r="CB107" s="477"/>
    </row>
    <row r="108" spans="1:80" ht="18.75" customHeight="1">
      <c r="A108" s="272"/>
      <c r="B108" s="254"/>
      <c r="C108" s="275"/>
      <c r="D108" s="294"/>
      <c r="E108" s="272"/>
      <c r="F108" s="266"/>
      <c r="G108" s="254"/>
      <c r="H108" s="305"/>
      <c r="I108" s="305"/>
      <c r="J108" s="305"/>
      <c r="K108" s="339" t="s">
        <v>74</v>
      </c>
      <c r="L108" s="349"/>
      <c r="M108" s="391" t="s">
        <v>136</v>
      </c>
      <c r="N108" s="314">
        <v>300</v>
      </c>
      <c r="O108" s="289"/>
      <c r="P108" s="314"/>
      <c r="Q108" s="314">
        <v>0</v>
      </c>
      <c r="R108" s="314"/>
      <c r="S108" s="314"/>
      <c r="T108" s="289"/>
      <c r="U108" s="454"/>
      <c r="V108" s="454"/>
      <c r="W108" s="454"/>
      <c r="X108" s="454"/>
      <c r="Y108" s="289">
        <v>300</v>
      </c>
      <c r="Z108" s="454"/>
      <c r="AA108" s="454"/>
      <c r="AB108" s="314">
        <v>0</v>
      </c>
      <c r="AC108" s="454"/>
      <c r="AD108" s="454"/>
      <c r="AE108" s="454"/>
      <c r="AF108" s="454"/>
      <c r="AG108" s="454"/>
      <c r="AH108" s="454"/>
      <c r="AI108" s="454"/>
      <c r="AJ108" s="314">
        <v>3600</v>
      </c>
      <c r="AK108" s="454"/>
      <c r="AL108" s="454"/>
      <c r="AM108" s="501">
        <v>0</v>
      </c>
      <c r="AN108" s="454"/>
      <c r="AO108" s="454"/>
      <c r="AP108" s="454"/>
      <c r="AQ108" s="454"/>
      <c r="AR108" s="454"/>
      <c r="AS108" s="454"/>
      <c r="AT108" s="454"/>
      <c r="AU108" s="476"/>
      <c r="AV108" s="507"/>
      <c r="AW108" s="507"/>
      <c r="AX108" s="507"/>
      <c r="AY108" s="507"/>
      <c r="AZ108" s="507"/>
      <c r="BA108" s="507"/>
      <c r="BB108" s="507"/>
      <c r="BC108" s="507"/>
      <c r="BD108" s="507"/>
      <c r="BE108" s="507"/>
      <c r="BF108" s="476"/>
      <c r="BG108" s="507"/>
      <c r="BH108" s="507"/>
      <c r="BI108" s="507"/>
      <c r="BJ108" s="507"/>
      <c r="BK108" s="507"/>
      <c r="BL108" s="507"/>
      <c r="BM108" s="507"/>
      <c r="BN108" s="450"/>
      <c r="BO108" s="450"/>
      <c r="BP108" s="450"/>
      <c r="BQ108" s="452"/>
      <c r="BR108" s="450"/>
      <c r="BS108" s="450"/>
      <c r="BT108" s="450"/>
      <c r="BU108" s="450"/>
      <c r="BV108" s="450"/>
      <c r="BW108" s="450"/>
      <c r="BX108" s="450"/>
      <c r="BY108" s="450"/>
      <c r="BZ108" s="450"/>
      <c r="CA108" s="450"/>
      <c r="CB108" s="477"/>
    </row>
    <row r="109" spans="1:80" ht="46.5" customHeight="1">
      <c r="A109" s="272"/>
      <c r="B109" s="536"/>
      <c r="C109" s="350" t="s">
        <v>336</v>
      </c>
      <c r="D109" s="486" t="s">
        <v>335</v>
      </c>
      <c r="E109" s="352"/>
      <c r="F109" s="359"/>
      <c r="G109" s="367"/>
      <c r="H109" s="377"/>
      <c r="I109" s="377"/>
      <c r="J109" s="377"/>
      <c r="K109" s="372"/>
      <c r="L109" s="373"/>
      <c r="M109" s="487"/>
      <c r="N109" s="488">
        <f aca="true" t="shared" si="43" ref="N109:AI109">N113</f>
        <v>1000</v>
      </c>
      <c r="O109" s="488">
        <f t="shared" si="43"/>
        <v>0</v>
      </c>
      <c r="P109" s="488">
        <f t="shared" si="43"/>
        <v>0</v>
      </c>
      <c r="Q109" s="488">
        <f t="shared" si="43"/>
        <v>0</v>
      </c>
      <c r="R109" s="488">
        <f t="shared" si="43"/>
        <v>0</v>
      </c>
      <c r="S109" s="488">
        <f t="shared" si="43"/>
        <v>0</v>
      </c>
      <c r="T109" s="488">
        <f t="shared" si="43"/>
        <v>0</v>
      </c>
      <c r="U109" s="488">
        <f t="shared" si="43"/>
        <v>0</v>
      </c>
      <c r="V109" s="488">
        <f t="shared" si="43"/>
        <v>0</v>
      </c>
      <c r="W109" s="488">
        <f t="shared" si="43"/>
        <v>0</v>
      </c>
      <c r="X109" s="488">
        <f t="shared" si="43"/>
        <v>0</v>
      </c>
      <c r="Y109" s="488">
        <f t="shared" si="43"/>
        <v>1000</v>
      </c>
      <c r="Z109" s="488">
        <f t="shared" si="43"/>
        <v>0</v>
      </c>
      <c r="AA109" s="488">
        <f t="shared" si="43"/>
        <v>0</v>
      </c>
      <c r="AB109" s="488">
        <f t="shared" si="43"/>
        <v>0</v>
      </c>
      <c r="AC109" s="488">
        <f t="shared" si="43"/>
        <v>0</v>
      </c>
      <c r="AD109" s="488">
        <f t="shared" si="43"/>
        <v>0</v>
      </c>
      <c r="AE109" s="488">
        <f t="shared" si="43"/>
        <v>0</v>
      </c>
      <c r="AF109" s="488">
        <f t="shared" si="43"/>
        <v>0</v>
      </c>
      <c r="AG109" s="488">
        <f t="shared" si="43"/>
        <v>0</v>
      </c>
      <c r="AH109" s="488">
        <f t="shared" si="43"/>
        <v>0</v>
      </c>
      <c r="AI109" s="488">
        <f t="shared" si="43"/>
        <v>0</v>
      </c>
      <c r="AJ109" s="488">
        <f>AJ113</f>
        <v>1000</v>
      </c>
      <c r="AK109" s="488">
        <f aca="true" t="shared" si="44" ref="AK109:CA109">AK113</f>
        <v>0</v>
      </c>
      <c r="AL109" s="488">
        <f t="shared" si="44"/>
        <v>0</v>
      </c>
      <c r="AM109" s="488">
        <f t="shared" si="44"/>
        <v>0</v>
      </c>
      <c r="AN109" s="488">
        <f t="shared" si="44"/>
        <v>0</v>
      </c>
      <c r="AO109" s="488">
        <f t="shared" si="44"/>
        <v>0</v>
      </c>
      <c r="AP109" s="488">
        <f t="shared" si="44"/>
        <v>0</v>
      </c>
      <c r="AQ109" s="488">
        <f t="shared" si="44"/>
        <v>0</v>
      </c>
      <c r="AR109" s="488">
        <f t="shared" si="44"/>
        <v>0</v>
      </c>
      <c r="AS109" s="488">
        <f t="shared" si="44"/>
        <v>0</v>
      </c>
      <c r="AT109" s="488">
        <f t="shared" si="44"/>
        <v>0</v>
      </c>
      <c r="AU109" s="488">
        <f t="shared" si="44"/>
        <v>0</v>
      </c>
      <c r="AV109" s="488">
        <f t="shared" si="44"/>
        <v>0</v>
      </c>
      <c r="AW109" s="488">
        <f t="shared" si="44"/>
        <v>0</v>
      </c>
      <c r="AX109" s="488">
        <f t="shared" si="44"/>
        <v>0</v>
      </c>
      <c r="AY109" s="488">
        <f t="shared" si="44"/>
        <v>0</v>
      </c>
      <c r="AZ109" s="488">
        <f t="shared" si="44"/>
        <v>0</v>
      </c>
      <c r="BA109" s="488">
        <f t="shared" si="44"/>
        <v>0</v>
      </c>
      <c r="BB109" s="488">
        <f t="shared" si="44"/>
        <v>0</v>
      </c>
      <c r="BC109" s="488">
        <f t="shared" si="44"/>
        <v>0</v>
      </c>
      <c r="BD109" s="488">
        <f t="shared" si="44"/>
        <v>0</v>
      </c>
      <c r="BE109" s="488">
        <f t="shared" si="44"/>
        <v>0</v>
      </c>
      <c r="BF109" s="488">
        <f t="shared" si="44"/>
        <v>0</v>
      </c>
      <c r="BG109" s="488">
        <f t="shared" si="44"/>
        <v>0</v>
      </c>
      <c r="BH109" s="488">
        <f t="shared" si="44"/>
        <v>0</v>
      </c>
      <c r="BI109" s="488">
        <f t="shared" si="44"/>
        <v>0</v>
      </c>
      <c r="BJ109" s="488">
        <f t="shared" si="44"/>
        <v>0</v>
      </c>
      <c r="BK109" s="488">
        <f t="shared" si="44"/>
        <v>0</v>
      </c>
      <c r="BL109" s="488">
        <f t="shared" si="44"/>
        <v>0</v>
      </c>
      <c r="BM109" s="488">
        <f t="shared" si="44"/>
        <v>0</v>
      </c>
      <c r="BN109" s="488">
        <f t="shared" si="44"/>
        <v>0</v>
      </c>
      <c r="BO109" s="488">
        <f t="shared" si="44"/>
        <v>0</v>
      </c>
      <c r="BP109" s="488">
        <f t="shared" si="44"/>
        <v>0</v>
      </c>
      <c r="BQ109" s="488">
        <f t="shared" si="44"/>
        <v>0</v>
      </c>
      <c r="BR109" s="488">
        <f t="shared" si="44"/>
        <v>0</v>
      </c>
      <c r="BS109" s="488">
        <f t="shared" si="44"/>
        <v>0</v>
      </c>
      <c r="BT109" s="488">
        <f t="shared" si="44"/>
        <v>0</v>
      </c>
      <c r="BU109" s="488">
        <f t="shared" si="44"/>
        <v>0</v>
      </c>
      <c r="BV109" s="488">
        <f t="shared" si="44"/>
        <v>0</v>
      </c>
      <c r="BW109" s="488">
        <f t="shared" si="44"/>
        <v>0</v>
      </c>
      <c r="BX109" s="488">
        <f t="shared" si="44"/>
        <v>0</v>
      </c>
      <c r="BY109" s="488">
        <f t="shared" si="44"/>
        <v>0</v>
      </c>
      <c r="BZ109" s="488">
        <f t="shared" si="44"/>
        <v>0</v>
      </c>
      <c r="CA109" s="489">
        <f t="shared" si="44"/>
        <v>0</v>
      </c>
      <c r="CB109" s="477"/>
    </row>
    <row r="110" spans="1:81" ht="121.5" customHeight="1">
      <c r="A110" s="272"/>
      <c r="B110" s="254"/>
      <c r="C110" s="275"/>
      <c r="D110" s="485"/>
      <c r="E110" s="272"/>
      <c r="F110" s="250" t="s">
        <v>288</v>
      </c>
      <c r="G110" s="251" t="s">
        <v>272</v>
      </c>
      <c r="H110" s="499">
        <v>42170</v>
      </c>
      <c r="I110" s="499">
        <v>42170</v>
      </c>
      <c r="J110" s="499" t="s">
        <v>200</v>
      </c>
      <c r="K110" s="287"/>
      <c r="L110" s="290"/>
      <c r="M110" s="291"/>
      <c r="N110" s="313"/>
      <c r="O110" s="282"/>
      <c r="P110" s="313"/>
      <c r="Q110" s="313"/>
      <c r="R110" s="314"/>
      <c r="S110" s="314"/>
      <c r="T110" s="289"/>
      <c r="U110" s="46"/>
      <c r="V110" s="46"/>
      <c r="W110" s="46"/>
      <c r="X110" s="46"/>
      <c r="Y110" s="282"/>
      <c r="Z110" s="46"/>
      <c r="AA110" s="46"/>
      <c r="AB110" s="313"/>
      <c r="AC110" s="46"/>
      <c r="AD110" s="46"/>
      <c r="AE110" s="46"/>
      <c r="AF110" s="46"/>
      <c r="AG110" s="46"/>
      <c r="AH110" s="46"/>
      <c r="AI110" s="46"/>
      <c r="AJ110" s="314"/>
      <c r="AK110" s="46"/>
      <c r="AL110" s="46"/>
      <c r="AM110" s="478"/>
      <c r="AN110" s="46"/>
      <c r="AO110" s="46"/>
      <c r="AP110" s="46"/>
      <c r="AQ110" s="46"/>
      <c r="AR110" s="46"/>
      <c r="AS110" s="46"/>
      <c r="AT110" s="46"/>
      <c r="AU110" s="476"/>
      <c r="AV110" s="450"/>
      <c r="AW110" s="450"/>
      <c r="AX110" s="450"/>
      <c r="AY110" s="450"/>
      <c r="AZ110" s="450"/>
      <c r="BA110" s="450"/>
      <c r="BB110" s="450"/>
      <c r="BC110" s="450"/>
      <c r="BD110" s="450"/>
      <c r="BE110" s="450"/>
      <c r="BF110" s="476"/>
      <c r="BG110" s="450"/>
      <c r="BH110" s="450"/>
      <c r="BI110" s="450"/>
      <c r="BJ110" s="450"/>
      <c r="BK110" s="450"/>
      <c r="BL110" s="450"/>
      <c r="BM110" s="450"/>
      <c r="BN110" s="450"/>
      <c r="BO110" s="450"/>
      <c r="BP110" s="450"/>
      <c r="BQ110" s="452"/>
      <c r="BR110" s="450"/>
      <c r="BS110" s="450"/>
      <c r="BT110" s="450"/>
      <c r="BU110" s="450"/>
      <c r="BV110" s="450"/>
      <c r="BW110" s="450"/>
      <c r="BX110" s="450"/>
      <c r="BY110" s="450"/>
      <c r="BZ110" s="450"/>
      <c r="CA110" s="450"/>
      <c r="CB110" s="477"/>
      <c r="CC110" t="s">
        <v>124</v>
      </c>
    </row>
    <row r="111" spans="1:80" ht="110.25" customHeight="1">
      <c r="A111" s="272"/>
      <c r="B111" s="254"/>
      <c r="C111" s="275"/>
      <c r="D111" s="485"/>
      <c r="E111" s="272"/>
      <c r="F111" s="502" t="s">
        <v>162</v>
      </c>
      <c r="G111" s="251" t="s">
        <v>161</v>
      </c>
      <c r="H111" s="283">
        <v>42736</v>
      </c>
      <c r="I111" s="283">
        <v>42736</v>
      </c>
      <c r="J111" s="283">
        <v>43100</v>
      </c>
      <c r="K111" s="287"/>
      <c r="L111" s="290"/>
      <c r="M111" s="291"/>
      <c r="N111" s="313"/>
      <c r="O111" s="282"/>
      <c r="P111" s="313"/>
      <c r="Q111" s="313"/>
      <c r="R111" s="314"/>
      <c r="S111" s="314"/>
      <c r="T111" s="289"/>
      <c r="U111" s="46"/>
      <c r="V111" s="46"/>
      <c r="W111" s="46"/>
      <c r="X111" s="46"/>
      <c r="Y111" s="282"/>
      <c r="Z111" s="46"/>
      <c r="AA111" s="46"/>
      <c r="AB111" s="313"/>
      <c r="AC111" s="46"/>
      <c r="AD111" s="46"/>
      <c r="AE111" s="46"/>
      <c r="AF111" s="46"/>
      <c r="AG111" s="46"/>
      <c r="AH111" s="46"/>
      <c r="AI111" s="46"/>
      <c r="AJ111" s="314"/>
      <c r="AK111" s="46"/>
      <c r="AL111" s="46"/>
      <c r="AM111" s="478"/>
      <c r="AN111" s="46"/>
      <c r="AO111" s="46"/>
      <c r="AP111" s="46"/>
      <c r="AQ111" s="46"/>
      <c r="AR111" s="46"/>
      <c r="AS111" s="46"/>
      <c r="AT111" s="46"/>
      <c r="AU111" s="476"/>
      <c r="AV111" s="450"/>
      <c r="AW111" s="450"/>
      <c r="AX111" s="450"/>
      <c r="AY111" s="450"/>
      <c r="AZ111" s="450"/>
      <c r="BA111" s="450"/>
      <c r="BB111" s="450"/>
      <c r="BC111" s="450"/>
      <c r="BD111" s="450"/>
      <c r="BE111" s="450"/>
      <c r="BF111" s="476"/>
      <c r="BG111" s="450"/>
      <c r="BH111" s="450"/>
      <c r="BI111" s="450"/>
      <c r="BJ111" s="450"/>
      <c r="BK111" s="450"/>
      <c r="BL111" s="450"/>
      <c r="BM111" s="450"/>
      <c r="BN111" s="450"/>
      <c r="BO111" s="450"/>
      <c r="BP111" s="450"/>
      <c r="BQ111" s="452"/>
      <c r="BR111" s="450"/>
      <c r="BS111" s="450"/>
      <c r="BT111" s="450"/>
      <c r="BU111" s="450"/>
      <c r="BV111" s="450"/>
      <c r="BW111" s="450"/>
      <c r="BX111" s="450"/>
      <c r="BY111" s="450"/>
      <c r="BZ111" s="450"/>
      <c r="CA111" s="450"/>
      <c r="CB111" s="477"/>
    </row>
    <row r="112" spans="1:81" ht="112.5" customHeight="1">
      <c r="A112" s="272"/>
      <c r="B112" s="254"/>
      <c r="C112" s="275"/>
      <c r="D112" s="485"/>
      <c r="E112" s="272"/>
      <c r="F112" s="502" t="s">
        <v>290</v>
      </c>
      <c r="G112" s="251" t="s">
        <v>289</v>
      </c>
      <c r="H112" s="283">
        <v>43101</v>
      </c>
      <c r="I112" s="283">
        <v>43101</v>
      </c>
      <c r="J112" s="283">
        <v>43465</v>
      </c>
      <c r="K112" s="287"/>
      <c r="L112" s="290"/>
      <c r="M112" s="291"/>
      <c r="N112" s="313"/>
      <c r="O112" s="282"/>
      <c r="P112" s="313"/>
      <c r="Q112" s="313"/>
      <c r="R112" s="314"/>
      <c r="S112" s="314"/>
      <c r="T112" s="289"/>
      <c r="U112" s="46"/>
      <c r="V112" s="46"/>
      <c r="W112" s="46"/>
      <c r="X112" s="46"/>
      <c r="Y112" s="282"/>
      <c r="Z112" s="46"/>
      <c r="AA112" s="46"/>
      <c r="AB112" s="313"/>
      <c r="AC112" s="46"/>
      <c r="AD112" s="46"/>
      <c r="AE112" s="46"/>
      <c r="AF112" s="46"/>
      <c r="AG112" s="46"/>
      <c r="AH112" s="46"/>
      <c r="AI112" s="46"/>
      <c r="AJ112" s="314"/>
      <c r="AK112" s="46"/>
      <c r="AL112" s="46"/>
      <c r="AM112" s="478"/>
      <c r="AN112" s="46"/>
      <c r="AO112" s="46"/>
      <c r="AP112" s="46"/>
      <c r="AQ112" s="46"/>
      <c r="AR112" s="46"/>
      <c r="AS112" s="46"/>
      <c r="AT112" s="46"/>
      <c r="AU112" s="476"/>
      <c r="AV112" s="450"/>
      <c r="AW112" s="450"/>
      <c r="AX112" s="450"/>
      <c r="AY112" s="450"/>
      <c r="AZ112" s="450"/>
      <c r="BA112" s="450"/>
      <c r="BB112" s="450"/>
      <c r="BC112" s="450"/>
      <c r="BD112" s="450"/>
      <c r="BE112" s="450"/>
      <c r="BF112" s="476"/>
      <c r="BG112" s="450"/>
      <c r="BH112" s="450"/>
      <c r="BI112" s="450"/>
      <c r="BJ112" s="450"/>
      <c r="BK112" s="450"/>
      <c r="BL112" s="450"/>
      <c r="BM112" s="450"/>
      <c r="BN112" s="450"/>
      <c r="BO112" s="450"/>
      <c r="BP112" s="450"/>
      <c r="BQ112" s="452"/>
      <c r="BR112" s="450"/>
      <c r="BS112" s="450"/>
      <c r="BT112" s="450"/>
      <c r="BU112" s="450"/>
      <c r="BV112" s="450"/>
      <c r="BW112" s="450"/>
      <c r="BX112" s="450"/>
      <c r="BY112" s="450"/>
      <c r="BZ112" s="450"/>
      <c r="CA112" s="450"/>
      <c r="CB112" s="477"/>
      <c r="CC112" t="s">
        <v>124</v>
      </c>
    </row>
    <row r="113" spans="1:80" ht="18.75" customHeight="1">
      <c r="A113" s="272"/>
      <c r="B113" s="254"/>
      <c r="C113" s="275"/>
      <c r="D113" s="485"/>
      <c r="E113" s="272"/>
      <c r="F113" s="266"/>
      <c r="G113" s="254"/>
      <c r="H113" s="305"/>
      <c r="I113" s="305"/>
      <c r="J113" s="305"/>
      <c r="K113" s="287" t="s">
        <v>85</v>
      </c>
      <c r="L113" s="290"/>
      <c r="M113" s="291" t="s">
        <v>134</v>
      </c>
      <c r="N113" s="313">
        <v>1000</v>
      </c>
      <c r="O113" s="282"/>
      <c r="P113" s="313"/>
      <c r="Q113" s="313"/>
      <c r="R113" s="314"/>
      <c r="S113" s="314"/>
      <c r="T113" s="289"/>
      <c r="U113" s="46"/>
      <c r="V113" s="46"/>
      <c r="W113" s="46"/>
      <c r="X113" s="46"/>
      <c r="Y113" s="282">
        <v>1000</v>
      </c>
      <c r="Z113" s="46"/>
      <c r="AA113" s="46"/>
      <c r="AB113" s="313"/>
      <c r="AC113" s="46"/>
      <c r="AD113" s="46"/>
      <c r="AE113" s="46"/>
      <c r="AF113" s="46"/>
      <c r="AG113" s="46"/>
      <c r="AH113" s="46"/>
      <c r="AI113" s="46"/>
      <c r="AJ113" s="314">
        <v>1000</v>
      </c>
      <c r="AK113" s="46"/>
      <c r="AL113" s="46"/>
      <c r="AM113" s="478"/>
      <c r="AN113" s="46"/>
      <c r="AO113" s="46"/>
      <c r="AP113" s="46"/>
      <c r="AQ113" s="46"/>
      <c r="AR113" s="46"/>
      <c r="AS113" s="46"/>
      <c r="AT113" s="46"/>
      <c r="AU113" s="476"/>
      <c r="AV113" s="450"/>
      <c r="AW113" s="450"/>
      <c r="AX113" s="450"/>
      <c r="AY113" s="450"/>
      <c r="AZ113" s="450"/>
      <c r="BA113" s="450"/>
      <c r="BB113" s="450"/>
      <c r="BC113" s="450"/>
      <c r="BD113" s="450"/>
      <c r="BE113" s="450"/>
      <c r="BF113" s="476"/>
      <c r="BG113" s="450"/>
      <c r="BH113" s="450"/>
      <c r="BI113" s="450"/>
      <c r="BJ113" s="450"/>
      <c r="BK113" s="450"/>
      <c r="BL113" s="450"/>
      <c r="BM113" s="450"/>
      <c r="BN113" s="450"/>
      <c r="BO113" s="450"/>
      <c r="BP113" s="450"/>
      <c r="BQ113" s="452"/>
      <c r="BR113" s="450"/>
      <c r="BS113" s="450"/>
      <c r="BT113" s="450"/>
      <c r="BU113" s="450"/>
      <c r="BV113" s="450"/>
      <c r="BW113" s="450"/>
      <c r="BX113" s="450"/>
      <c r="BY113" s="450"/>
      <c r="BZ113" s="450"/>
      <c r="CA113" s="450"/>
      <c r="CB113" s="477"/>
    </row>
    <row r="114" spans="1:81" s="68" customFormat="1" ht="149.25" customHeight="1">
      <c r="A114" s="272"/>
      <c r="B114" s="251"/>
      <c r="C114" s="403" t="s">
        <v>179</v>
      </c>
      <c r="D114" s="584" t="s">
        <v>292</v>
      </c>
      <c r="E114" s="585"/>
      <c r="F114" s="586"/>
      <c r="G114" s="404"/>
      <c r="H114" s="405"/>
      <c r="I114" s="405"/>
      <c r="J114" s="405"/>
      <c r="K114" s="392"/>
      <c r="L114" s="392"/>
      <c r="M114" s="392"/>
      <c r="N114" s="406">
        <f>N115+N133+N149+N153+N156</f>
        <v>4257200</v>
      </c>
      <c r="O114" s="406">
        <f aca="true" t="shared" si="45" ref="O114:BZ114">O115+O133+O149+O153+O156</f>
        <v>0</v>
      </c>
      <c r="P114" s="406">
        <f t="shared" si="45"/>
        <v>0</v>
      </c>
      <c r="Q114" s="406">
        <f t="shared" si="45"/>
        <v>0</v>
      </c>
      <c r="R114" s="406">
        <f t="shared" si="45"/>
        <v>0</v>
      </c>
      <c r="S114" s="406">
        <f t="shared" si="45"/>
        <v>0</v>
      </c>
      <c r="T114" s="406">
        <f t="shared" si="45"/>
        <v>0</v>
      </c>
      <c r="U114" s="406">
        <f t="shared" si="45"/>
        <v>0</v>
      </c>
      <c r="V114" s="406">
        <f t="shared" si="45"/>
        <v>0</v>
      </c>
      <c r="W114" s="406">
        <f t="shared" si="45"/>
        <v>0</v>
      </c>
      <c r="X114" s="406">
        <f t="shared" si="45"/>
        <v>0</v>
      </c>
      <c r="Y114" s="406">
        <f t="shared" si="45"/>
        <v>4257200</v>
      </c>
      <c r="Z114" s="406">
        <f t="shared" si="45"/>
        <v>0</v>
      </c>
      <c r="AA114" s="406">
        <f t="shared" si="45"/>
        <v>0</v>
      </c>
      <c r="AB114" s="406">
        <f t="shared" si="45"/>
        <v>0</v>
      </c>
      <c r="AC114" s="406">
        <f t="shared" si="45"/>
        <v>0</v>
      </c>
      <c r="AD114" s="406">
        <f t="shared" si="45"/>
        <v>0</v>
      </c>
      <c r="AE114" s="406">
        <f t="shared" si="45"/>
        <v>0</v>
      </c>
      <c r="AF114" s="406">
        <f t="shared" si="45"/>
        <v>0</v>
      </c>
      <c r="AG114" s="406">
        <f t="shared" si="45"/>
        <v>0</v>
      </c>
      <c r="AH114" s="406">
        <f t="shared" si="45"/>
        <v>0</v>
      </c>
      <c r="AI114" s="406">
        <f t="shared" si="45"/>
        <v>0</v>
      </c>
      <c r="AJ114" s="406">
        <f t="shared" si="45"/>
        <v>4203100</v>
      </c>
      <c r="AK114" s="406">
        <f t="shared" si="45"/>
        <v>0</v>
      </c>
      <c r="AL114" s="406">
        <f t="shared" si="45"/>
        <v>0</v>
      </c>
      <c r="AM114" s="406">
        <f t="shared" si="45"/>
        <v>0</v>
      </c>
      <c r="AN114" s="406">
        <f t="shared" si="45"/>
        <v>0</v>
      </c>
      <c r="AO114" s="406">
        <f t="shared" si="45"/>
        <v>0</v>
      </c>
      <c r="AP114" s="406">
        <f t="shared" si="45"/>
        <v>0</v>
      </c>
      <c r="AQ114" s="406">
        <f t="shared" si="45"/>
        <v>0</v>
      </c>
      <c r="AR114" s="406">
        <f t="shared" si="45"/>
        <v>0</v>
      </c>
      <c r="AS114" s="406">
        <f t="shared" si="45"/>
        <v>0</v>
      </c>
      <c r="AT114" s="406">
        <f t="shared" si="45"/>
        <v>0</v>
      </c>
      <c r="AU114" s="406">
        <f t="shared" si="45"/>
        <v>4063100</v>
      </c>
      <c r="AV114" s="406">
        <f t="shared" si="45"/>
        <v>0</v>
      </c>
      <c r="AW114" s="406">
        <f t="shared" si="45"/>
        <v>0</v>
      </c>
      <c r="AX114" s="406">
        <f t="shared" si="45"/>
        <v>0</v>
      </c>
      <c r="AY114" s="406">
        <f t="shared" si="45"/>
        <v>0</v>
      </c>
      <c r="AZ114" s="406">
        <f t="shared" si="45"/>
        <v>0</v>
      </c>
      <c r="BA114" s="406">
        <f t="shared" si="45"/>
        <v>0</v>
      </c>
      <c r="BB114" s="406">
        <f t="shared" si="45"/>
        <v>0</v>
      </c>
      <c r="BC114" s="406">
        <f t="shared" si="45"/>
        <v>0</v>
      </c>
      <c r="BD114" s="406">
        <f t="shared" si="45"/>
        <v>0</v>
      </c>
      <c r="BE114" s="406">
        <f t="shared" si="45"/>
        <v>0</v>
      </c>
      <c r="BF114" s="406">
        <f t="shared" si="45"/>
        <v>4063100</v>
      </c>
      <c r="BG114" s="406">
        <f t="shared" si="45"/>
        <v>0</v>
      </c>
      <c r="BH114" s="406">
        <f t="shared" si="45"/>
        <v>0</v>
      </c>
      <c r="BI114" s="406">
        <f t="shared" si="45"/>
        <v>0</v>
      </c>
      <c r="BJ114" s="406">
        <f t="shared" si="45"/>
        <v>0</v>
      </c>
      <c r="BK114" s="406">
        <f t="shared" si="45"/>
        <v>0</v>
      </c>
      <c r="BL114" s="406">
        <f t="shared" si="45"/>
        <v>0</v>
      </c>
      <c r="BM114" s="406">
        <f t="shared" si="45"/>
        <v>0</v>
      </c>
      <c r="BN114" s="406">
        <f t="shared" si="45"/>
        <v>0</v>
      </c>
      <c r="BO114" s="406">
        <f t="shared" si="45"/>
        <v>0</v>
      </c>
      <c r="BP114" s="406">
        <f t="shared" si="45"/>
        <v>0</v>
      </c>
      <c r="BQ114" s="406">
        <f t="shared" si="45"/>
        <v>4063100</v>
      </c>
      <c r="BR114" s="406">
        <f t="shared" si="45"/>
        <v>0</v>
      </c>
      <c r="BS114" s="406">
        <f t="shared" si="45"/>
        <v>0</v>
      </c>
      <c r="BT114" s="406">
        <f t="shared" si="45"/>
        <v>0</v>
      </c>
      <c r="BU114" s="406">
        <f t="shared" si="45"/>
        <v>0</v>
      </c>
      <c r="BV114" s="406">
        <f t="shared" si="45"/>
        <v>0</v>
      </c>
      <c r="BW114" s="406">
        <f t="shared" si="45"/>
        <v>0</v>
      </c>
      <c r="BX114" s="406">
        <f t="shared" si="45"/>
        <v>0</v>
      </c>
      <c r="BY114" s="406">
        <f t="shared" si="45"/>
        <v>0</v>
      </c>
      <c r="BZ114" s="406">
        <f t="shared" si="45"/>
        <v>0</v>
      </c>
      <c r="CA114" s="406">
        <f>CA115+CA133+CA149+CA153+CA156</f>
        <v>0</v>
      </c>
      <c r="CC114" t="s">
        <v>124</v>
      </c>
    </row>
    <row r="115" spans="1:79" s="68" customFormat="1" ht="54" customHeight="1">
      <c r="A115" s="272"/>
      <c r="B115" s="538"/>
      <c r="C115" s="412" t="s">
        <v>180</v>
      </c>
      <c r="D115" s="413" t="s">
        <v>326</v>
      </c>
      <c r="E115" s="413"/>
      <c r="F115" s="413"/>
      <c r="G115" s="414"/>
      <c r="H115" s="415"/>
      <c r="I115" s="415"/>
      <c r="J115" s="415"/>
      <c r="K115" s="416"/>
      <c r="L115" s="416"/>
      <c r="M115" s="416"/>
      <c r="N115" s="417">
        <f aca="true" t="shared" si="46" ref="N115:AS115">SUM(N129:N132)</f>
        <v>550800</v>
      </c>
      <c r="O115" s="417">
        <f t="shared" si="46"/>
        <v>0</v>
      </c>
      <c r="P115" s="417">
        <f t="shared" si="46"/>
        <v>0</v>
      </c>
      <c r="Q115" s="417">
        <f t="shared" si="46"/>
        <v>0</v>
      </c>
      <c r="R115" s="417">
        <f t="shared" si="46"/>
        <v>0</v>
      </c>
      <c r="S115" s="417">
        <f t="shared" si="46"/>
        <v>0</v>
      </c>
      <c r="T115" s="417">
        <f t="shared" si="46"/>
        <v>0</v>
      </c>
      <c r="U115" s="417">
        <f t="shared" si="46"/>
        <v>0</v>
      </c>
      <c r="V115" s="417">
        <f t="shared" si="46"/>
        <v>0</v>
      </c>
      <c r="W115" s="417">
        <f t="shared" si="46"/>
        <v>0</v>
      </c>
      <c r="X115" s="417">
        <f t="shared" si="46"/>
        <v>0</v>
      </c>
      <c r="Y115" s="417">
        <f t="shared" si="46"/>
        <v>550800</v>
      </c>
      <c r="Z115" s="417">
        <f t="shared" si="46"/>
        <v>0</v>
      </c>
      <c r="AA115" s="417">
        <f t="shared" si="46"/>
        <v>0</v>
      </c>
      <c r="AB115" s="417">
        <f t="shared" si="46"/>
        <v>0</v>
      </c>
      <c r="AC115" s="417">
        <f t="shared" si="46"/>
        <v>0</v>
      </c>
      <c r="AD115" s="417">
        <f t="shared" si="46"/>
        <v>0</v>
      </c>
      <c r="AE115" s="417">
        <f t="shared" si="46"/>
        <v>0</v>
      </c>
      <c r="AF115" s="417">
        <f t="shared" si="46"/>
        <v>0</v>
      </c>
      <c r="AG115" s="417">
        <f t="shared" si="46"/>
        <v>0</v>
      </c>
      <c r="AH115" s="417">
        <f t="shared" si="46"/>
        <v>0</v>
      </c>
      <c r="AI115" s="417">
        <f t="shared" si="46"/>
        <v>0</v>
      </c>
      <c r="AJ115" s="417">
        <f t="shared" si="46"/>
        <v>610600</v>
      </c>
      <c r="AK115" s="417">
        <f t="shared" si="46"/>
        <v>0</v>
      </c>
      <c r="AL115" s="417">
        <f t="shared" si="46"/>
        <v>0</v>
      </c>
      <c r="AM115" s="417">
        <f t="shared" si="46"/>
        <v>0</v>
      </c>
      <c r="AN115" s="417">
        <f t="shared" si="46"/>
        <v>0</v>
      </c>
      <c r="AO115" s="417">
        <f t="shared" si="46"/>
        <v>0</v>
      </c>
      <c r="AP115" s="417">
        <f t="shared" si="46"/>
        <v>0</v>
      </c>
      <c r="AQ115" s="417">
        <f t="shared" si="46"/>
        <v>0</v>
      </c>
      <c r="AR115" s="417">
        <f t="shared" si="46"/>
        <v>0</v>
      </c>
      <c r="AS115" s="417">
        <f t="shared" si="46"/>
        <v>0</v>
      </c>
      <c r="AT115" s="417">
        <f aca="true" t="shared" si="47" ref="AT115:CA115">SUM(AT129:AT132)</f>
        <v>0</v>
      </c>
      <c r="AU115" s="417">
        <f t="shared" si="47"/>
        <v>594600</v>
      </c>
      <c r="AV115" s="417">
        <f t="shared" si="47"/>
        <v>0</v>
      </c>
      <c r="AW115" s="417">
        <f t="shared" si="47"/>
        <v>0</v>
      </c>
      <c r="AX115" s="417">
        <f t="shared" si="47"/>
        <v>0</v>
      </c>
      <c r="AY115" s="417">
        <f t="shared" si="47"/>
        <v>0</v>
      </c>
      <c r="AZ115" s="417">
        <f t="shared" si="47"/>
        <v>0</v>
      </c>
      <c r="BA115" s="417">
        <f t="shared" si="47"/>
        <v>0</v>
      </c>
      <c r="BB115" s="417">
        <f t="shared" si="47"/>
        <v>0</v>
      </c>
      <c r="BC115" s="417">
        <f t="shared" si="47"/>
        <v>0</v>
      </c>
      <c r="BD115" s="417">
        <f t="shared" si="47"/>
        <v>0</v>
      </c>
      <c r="BE115" s="417">
        <f t="shared" si="47"/>
        <v>0</v>
      </c>
      <c r="BF115" s="417">
        <f t="shared" si="47"/>
        <v>594600</v>
      </c>
      <c r="BG115" s="417">
        <f t="shared" si="47"/>
        <v>0</v>
      </c>
      <c r="BH115" s="417">
        <f t="shared" si="47"/>
        <v>0</v>
      </c>
      <c r="BI115" s="417">
        <f t="shared" si="47"/>
        <v>0</v>
      </c>
      <c r="BJ115" s="417">
        <f t="shared" si="47"/>
        <v>0</v>
      </c>
      <c r="BK115" s="417">
        <f t="shared" si="47"/>
        <v>0</v>
      </c>
      <c r="BL115" s="417">
        <f t="shared" si="47"/>
        <v>0</v>
      </c>
      <c r="BM115" s="417">
        <f t="shared" si="47"/>
        <v>0</v>
      </c>
      <c r="BN115" s="417">
        <f t="shared" si="47"/>
        <v>0</v>
      </c>
      <c r="BO115" s="417">
        <f t="shared" si="47"/>
        <v>0</v>
      </c>
      <c r="BP115" s="417">
        <f t="shared" si="47"/>
        <v>0</v>
      </c>
      <c r="BQ115" s="417">
        <f t="shared" si="47"/>
        <v>594600</v>
      </c>
      <c r="BR115" s="417">
        <f t="shared" si="47"/>
        <v>0</v>
      </c>
      <c r="BS115" s="417">
        <f t="shared" si="47"/>
        <v>0</v>
      </c>
      <c r="BT115" s="417">
        <f t="shared" si="47"/>
        <v>0</v>
      </c>
      <c r="BU115" s="417">
        <f t="shared" si="47"/>
        <v>0</v>
      </c>
      <c r="BV115" s="417">
        <f t="shared" si="47"/>
        <v>0</v>
      </c>
      <c r="BW115" s="417">
        <f t="shared" si="47"/>
        <v>0</v>
      </c>
      <c r="BX115" s="417">
        <f t="shared" si="47"/>
        <v>0</v>
      </c>
      <c r="BY115" s="417">
        <f t="shared" si="47"/>
        <v>0</v>
      </c>
      <c r="BZ115" s="417">
        <f t="shared" si="47"/>
        <v>0</v>
      </c>
      <c r="CA115" s="417">
        <f t="shared" si="47"/>
        <v>0</v>
      </c>
    </row>
    <row r="116" spans="1:79" s="68" customFormat="1" ht="62.25" customHeight="1">
      <c r="A116" s="272"/>
      <c r="B116" s="254"/>
      <c r="C116" s="407"/>
      <c r="D116" s="408"/>
      <c r="E116" s="402"/>
      <c r="F116" s="250" t="s">
        <v>57</v>
      </c>
      <c r="G116" s="511" t="s">
        <v>56</v>
      </c>
      <c r="H116" s="283">
        <v>38718</v>
      </c>
      <c r="I116" s="283">
        <v>38718</v>
      </c>
      <c r="J116" s="283" t="s">
        <v>200</v>
      </c>
      <c r="K116" s="409"/>
      <c r="L116" s="410"/>
      <c r="M116" s="409"/>
      <c r="N116" s="411"/>
      <c r="O116" s="411"/>
      <c r="P116" s="411"/>
      <c r="Q116" s="411"/>
      <c r="R116" s="411"/>
      <c r="S116" s="411"/>
      <c r="T116" s="411"/>
      <c r="U116" s="438"/>
      <c r="V116" s="438"/>
      <c r="W116" s="438"/>
      <c r="X116" s="438"/>
      <c r="Y116" s="411"/>
      <c r="Z116" s="438"/>
      <c r="AA116" s="438"/>
      <c r="AB116" s="411"/>
      <c r="AC116" s="438"/>
      <c r="AD116" s="438"/>
      <c r="AE116" s="438"/>
      <c r="AF116" s="438"/>
      <c r="AG116" s="438"/>
      <c r="AH116" s="438"/>
      <c r="AI116" s="438"/>
      <c r="AJ116" s="411"/>
      <c r="AK116" s="438"/>
      <c r="AL116" s="438"/>
      <c r="AM116" s="438"/>
      <c r="AN116" s="438"/>
      <c r="AO116" s="438"/>
      <c r="AP116" s="438"/>
      <c r="AQ116" s="438"/>
      <c r="AR116" s="438"/>
      <c r="AS116" s="438"/>
      <c r="AT116" s="438"/>
      <c r="AU116" s="411"/>
      <c r="AV116" s="438"/>
      <c r="AW116" s="438"/>
      <c r="AX116" s="438"/>
      <c r="AY116" s="438"/>
      <c r="AZ116" s="438"/>
      <c r="BA116" s="438"/>
      <c r="BB116" s="438"/>
      <c r="BC116" s="438"/>
      <c r="BD116" s="438"/>
      <c r="BE116" s="438"/>
      <c r="BF116" s="411"/>
      <c r="BG116" s="438"/>
      <c r="BH116" s="438"/>
      <c r="BI116" s="438"/>
      <c r="BJ116" s="438"/>
      <c r="BK116" s="438"/>
      <c r="BL116" s="438"/>
      <c r="BM116" s="438"/>
      <c r="BN116" s="438"/>
      <c r="BO116" s="438"/>
      <c r="BP116" s="438"/>
      <c r="BQ116" s="411"/>
      <c r="BR116" s="438"/>
      <c r="BS116" s="438"/>
      <c r="BT116" s="438"/>
      <c r="BU116" s="438"/>
      <c r="BV116" s="438"/>
      <c r="BW116" s="438"/>
      <c r="BX116" s="438"/>
      <c r="BY116" s="438"/>
      <c r="BZ116" s="438"/>
      <c r="CA116" s="438"/>
    </row>
    <row r="117" spans="1:79" s="68" customFormat="1" ht="78.75" customHeight="1">
      <c r="A117" s="272"/>
      <c r="B117" s="254"/>
      <c r="C117" s="407"/>
      <c r="D117" s="408"/>
      <c r="E117" s="402"/>
      <c r="F117" s="250" t="s">
        <v>121</v>
      </c>
      <c r="G117" s="250" t="s">
        <v>122</v>
      </c>
      <c r="H117" s="503">
        <v>41640</v>
      </c>
      <c r="I117" s="503">
        <v>41640</v>
      </c>
      <c r="J117" s="503" t="s">
        <v>200</v>
      </c>
      <c r="K117" s="409"/>
      <c r="L117" s="410"/>
      <c r="M117" s="409"/>
      <c r="N117" s="411"/>
      <c r="O117" s="411"/>
      <c r="P117" s="411"/>
      <c r="Q117" s="411"/>
      <c r="R117" s="411"/>
      <c r="S117" s="411"/>
      <c r="T117" s="411"/>
      <c r="U117" s="438"/>
      <c r="V117" s="438"/>
      <c r="W117" s="438"/>
      <c r="X117" s="438"/>
      <c r="Y117" s="411"/>
      <c r="Z117" s="438"/>
      <c r="AA117" s="438"/>
      <c r="AB117" s="411"/>
      <c r="AC117" s="438"/>
      <c r="AD117" s="438"/>
      <c r="AE117" s="438"/>
      <c r="AF117" s="438"/>
      <c r="AG117" s="438"/>
      <c r="AH117" s="438"/>
      <c r="AI117" s="438"/>
      <c r="AJ117" s="411"/>
      <c r="AK117" s="438"/>
      <c r="AL117" s="438"/>
      <c r="AM117" s="438"/>
      <c r="AN117" s="438"/>
      <c r="AO117" s="438"/>
      <c r="AP117" s="438"/>
      <c r="AQ117" s="438"/>
      <c r="AR117" s="438"/>
      <c r="AS117" s="438"/>
      <c r="AT117" s="438"/>
      <c r="AU117" s="411"/>
      <c r="AV117" s="438"/>
      <c r="AW117" s="438"/>
      <c r="AX117" s="438"/>
      <c r="AY117" s="438"/>
      <c r="AZ117" s="438"/>
      <c r="BA117" s="438"/>
      <c r="BB117" s="438"/>
      <c r="BC117" s="438"/>
      <c r="BD117" s="438"/>
      <c r="BE117" s="438"/>
      <c r="BF117" s="411"/>
      <c r="BG117" s="438"/>
      <c r="BH117" s="438"/>
      <c r="BI117" s="438"/>
      <c r="BJ117" s="438"/>
      <c r="BK117" s="438"/>
      <c r="BL117" s="438"/>
      <c r="BM117" s="438"/>
      <c r="BN117" s="438"/>
      <c r="BO117" s="438"/>
      <c r="BP117" s="438"/>
      <c r="BQ117" s="411"/>
      <c r="BR117" s="438"/>
      <c r="BS117" s="438"/>
      <c r="BT117" s="438"/>
      <c r="BU117" s="438"/>
      <c r="BV117" s="438"/>
      <c r="BW117" s="438"/>
      <c r="BX117" s="438"/>
      <c r="BY117" s="438"/>
      <c r="BZ117" s="438"/>
      <c r="CA117" s="438"/>
    </row>
    <row r="118" spans="1:79" s="68" customFormat="1" ht="120">
      <c r="A118" s="272"/>
      <c r="B118" s="254"/>
      <c r="C118" s="407"/>
      <c r="D118" s="408"/>
      <c r="E118" s="402"/>
      <c r="F118" s="250" t="s">
        <v>120</v>
      </c>
      <c r="G118" s="250" t="s">
        <v>117</v>
      </c>
      <c r="H118" s="503">
        <v>40909</v>
      </c>
      <c r="I118" s="503">
        <v>40909</v>
      </c>
      <c r="J118" s="503" t="s">
        <v>199</v>
      </c>
      <c r="K118" s="409"/>
      <c r="L118" s="410"/>
      <c r="M118" s="409"/>
      <c r="N118" s="411"/>
      <c r="O118" s="411"/>
      <c r="P118" s="411"/>
      <c r="Q118" s="411"/>
      <c r="R118" s="411"/>
      <c r="S118" s="411"/>
      <c r="T118" s="411"/>
      <c r="U118" s="438"/>
      <c r="V118" s="438"/>
      <c r="W118" s="438"/>
      <c r="X118" s="438"/>
      <c r="Y118" s="411"/>
      <c r="Z118" s="438"/>
      <c r="AA118" s="438"/>
      <c r="AB118" s="411"/>
      <c r="AC118" s="438"/>
      <c r="AD118" s="438"/>
      <c r="AE118" s="438"/>
      <c r="AF118" s="438"/>
      <c r="AG118" s="438"/>
      <c r="AH118" s="438"/>
      <c r="AI118" s="438"/>
      <c r="AJ118" s="411"/>
      <c r="AK118" s="438"/>
      <c r="AL118" s="438"/>
      <c r="AM118" s="438"/>
      <c r="AN118" s="438"/>
      <c r="AO118" s="438"/>
      <c r="AP118" s="438"/>
      <c r="AQ118" s="438"/>
      <c r="AR118" s="438"/>
      <c r="AS118" s="438"/>
      <c r="AT118" s="438"/>
      <c r="AU118" s="411"/>
      <c r="AV118" s="438"/>
      <c r="AW118" s="438"/>
      <c r="AX118" s="438"/>
      <c r="AY118" s="438"/>
      <c r="AZ118" s="438"/>
      <c r="BA118" s="438"/>
      <c r="BB118" s="438"/>
      <c r="BC118" s="438"/>
      <c r="BD118" s="438"/>
      <c r="BE118" s="438"/>
      <c r="BF118" s="411"/>
      <c r="BG118" s="438"/>
      <c r="BH118" s="438"/>
      <c r="BI118" s="438"/>
      <c r="BJ118" s="438"/>
      <c r="BK118" s="438"/>
      <c r="BL118" s="438"/>
      <c r="BM118" s="438"/>
      <c r="BN118" s="438"/>
      <c r="BO118" s="438"/>
      <c r="BP118" s="438"/>
      <c r="BQ118" s="411"/>
      <c r="BR118" s="438"/>
      <c r="BS118" s="438"/>
      <c r="BT118" s="438"/>
      <c r="BU118" s="438"/>
      <c r="BV118" s="438"/>
      <c r="BW118" s="438"/>
      <c r="BX118" s="438"/>
      <c r="BY118" s="438"/>
      <c r="BZ118" s="438"/>
      <c r="CA118" s="438"/>
    </row>
    <row r="119" spans="1:79" s="68" customFormat="1" ht="125.25" customHeight="1">
      <c r="A119" s="272"/>
      <c r="B119" s="254"/>
      <c r="C119" s="407"/>
      <c r="D119" s="408"/>
      <c r="E119" s="402"/>
      <c r="F119" s="250" t="s">
        <v>115</v>
      </c>
      <c r="G119" s="250" t="s">
        <v>295</v>
      </c>
      <c r="H119" s="503">
        <v>42940</v>
      </c>
      <c r="I119" s="503">
        <v>42940</v>
      </c>
      <c r="J119" s="503" t="s">
        <v>200</v>
      </c>
      <c r="K119" s="409"/>
      <c r="L119" s="410"/>
      <c r="M119" s="409"/>
      <c r="N119" s="411"/>
      <c r="O119" s="411"/>
      <c r="P119" s="411"/>
      <c r="Q119" s="411"/>
      <c r="R119" s="411"/>
      <c r="S119" s="411"/>
      <c r="T119" s="411"/>
      <c r="U119" s="438"/>
      <c r="V119" s="438"/>
      <c r="W119" s="438"/>
      <c r="X119" s="438"/>
      <c r="Y119" s="411"/>
      <c r="Z119" s="438"/>
      <c r="AA119" s="438"/>
      <c r="AB119" s="411"/>
      <c r="AC119" s="438"/>
      <c r="AD119" s="438"/>
      <c r="AE119" s="438"/>
      <c r="AF119" s="438"/>
      <c r="AG119" s="438"/>
      <c r="AH119" s="438"/>
      <c r="AI119" s="438"/>
      <c r="AJ119" s="411"/>
      <c r="AK119" s="438"/>
      <c r="AL119" s="438"/>
      <c r="AM119" s="438"/>
      <c r="AN119" s="438"/>
      <c r="AO119" s="438"/>
      <c r="AP119" s="438"/>
      <c r="AQ119" s="438"/>
      <c r="AR119" s="438"/>
      <c r="AS119" s="438"/>
      <c r="AT119" s="438"/>
      <c r="AU119" s="411"/>
      <c r="AV119" s="438"/>
      <c r="AW119" s="438"/>
      <c r="AX119" s="438"/>
      <c r="AY119" s="438"/>
      <c r="AZ119" s="438"/>
      <c r="BA119" s="438"/>
      <c r="BB119" s="438"/>
      <c r="BC119" s="438"/>
      <c r="BD119" s="438"/>
      <c r="BE119" s="438"/>
      <c r="BF119" s="411"/>
      <c r="BG119" s="438"/>
      <c r="BH119" s="438"/>
      <c r="BI119" s="438"/>
      <c r="BJ119" s="438"/>
      <c r="BK119" s="438"/>
      <c r="BL119" s="438"/>
      <c r="BM119" s="438"/>
      <c r="BN119" s="438"/>
      <c r="BO119" s="438"/>
      <c r="BP119" s="438"/>
      <c r="BQ119" s="411"/>
      <c r="BR119" s="438"/>
      <c r="BS119" s="438"/>
      <c r="BT119" s="438"/>
      <c r="BU119" s="438"/>
      <c r="BV119" s="438"/>
      <c r="BW119" s="438"/>
      <c r="BX119" s="438"/>
      <c r="BY119" s="438"/>
      <c r="BZ119" s="438"/>
      <c r="CA119" s="438"/>
    </row>
    <row r="120" spans="1:79" s="68" customFormat="1" ht="125.25" customHeight="1">
      <c r="A120" s="272"/>
      <c r="B120" s="254"/>
      <c r="C120" s="407"/>
      <c r="D120" s="408"/>
      <c r="E120" s="402"/>
      <c r="F120" s="250" t="s">
        <v>115</v>
      </c>
      <c r="G120" s="250" t="s">
        <v>296</v>
      </c>
      <c r="H120" s="503">
        <v>43087</v>
      </c>
      <c r="I120" s="503">
        <v>43101</v>
      </c>
      <c r="J120" s="503" t="s">
        <v>200</v>
      </c>
      <c r="K120" s="409"/>
      <c r="L120" s="410"/>
      <c r="M120" s="409" t="s">
        <v>124</v>
      </c>
      <c r="N120" s="411"/>
      <c r="O120" s="411"/>
      <c r="P120" s="411"/>
      <c r="Q120" s="411"/>
      <c r="R120" s="411"/>
      <c r="S120" s="411"/>
      <c r="T120" s="411"/>
      <c r="U120" s="438"/>
      <c r="V120" s="438"/>
      <c r="W120" s="438"/>
      <c r="X120" s="438"/>
      <c r="Y120" s="411"/>
      <c r="Z120" s="438"/>
      <c r="AA120" s="438"/>
      <c r="AB120" s="411"/>
      <c r="AC120" s="438"/>
      <c r="AD120" s="438"/>
      <c r="AE120" s="438"/>
      <c r="AF120" s="438"/>
      <c r="AG120" s="438"/>
      <c r="AH120" s="438"/>
      <c r="AI120" s="438"/>
      <c r="AJ120" s="411"/>
      <c r="AK120" s="438"/>
      <c r="AL120" s="438"/>
      <c r="AM120" s="438"/>
      <c r="AN120" s="438"/>
      <c r="AO120" s="438"/>
      <c r="AP120" s="438"/>
      <c r="AQ120" s="438"/>
      <c r="AR120" s="438"/>
      <c r="AS120" s="438"/>
      <c r="AT120" s="438"/>
      <c r="AU120" s="411"/>
      <c r="AV120" s="438"/>
      <c r="AW120" s="438"/>
      <c r="AX120" s="438"/>
      <c r="AY120" s="438"/>
      <c r="AZ120" s="438"/>
      <c r="BA120" s="438"/>
      <c r="BB120" s="438"/>
      <c r="BC120" s="438"/>
      <c r="BD120" s="438"/>
      <c r="BE120" s="438"/>
      <c r="BF120" s="411"/>
      <c r="BG120" s="438"/>
      <c r="BH120" s="438"/>
      <c r="BI120" s="438"/>
      <c r="BJ120" s="438"/>
      <c r="BK120" s="438"/>
      <c r="BL120" s="438"/>
      <c r="BM120" s="438"/>
      <c r="BN120" s="438"/>
      <c r="BO120" s="438"/>
      <c r="BP120" s="438"/>
      <c r="BQ120" s="411"/>
      <c r="BR120" s="438"/>
      <c r="BS120" s="438"/>
      <c r="BT120" s="438"/>
      <c r="BU120" s="438"/>
      <c r="BV120" s="438"/>
      <c r="BW120" s="438"/>
      <c r="BX120" s="438"/>
      <c r="BY120" s="438"/>
      <c r="BZ120" s="438"/>
      <c r="CA120" s="438"/>
    </row>
    <row r="121" spans="1:79" s="68" customFormat="1" ht="120">
      <c r="A121" s="272"/>
      <c r="B121" s="254"/>
      <c r="C121" s="407"/>
      <c r="D121" s="408"/>
      <c r="E121" s="402"/>
      <c r="F121" s="250" t="s">
        <v>123</v>
      </c>
      <c r="G121" s="250" t="s">
        <v>116</v>
      </c>
      <c r="H121" s="283">
        <v>41183</v>
      </c>
      <c r="I121" s="283">
        <v>41183</v>
      </c>
      <c r="J121" s="283" t="s">
        <v>199</v>
      </c>
      <c r="K121" s="409"/>
      <c r="L121" s="410"/>
      <c r="M121" s="409"/>
      <c r="N121" s="411"/>
      <c r="O121" s="411"/>
      <c r="P121" s="411"/>
      <c r="Q121" s="411"/>
      <c r="R121" s="411"/>
      <c r="S121" s="411"/>
      <c r="T121" s="411"/>
      <c r="U121" s="438"/>
      <c r="V121" s="438"/>
      <c r="W121" s="438"/>
      <c r="X121" s="438"/>
      <c r="Y121" s="411"/>
      <c r="Z121" s="438"/>
      <c r="AA121" s="438"/>
      <c r="AB121" s="411"/>
      <c r="AC121" s="438"/>
      <c r="AD121" s="438"/>
      <c r="AE121" s="438"/>
      <c r="AF121" s="438"/>
      <c r="AG121" s="438"/>
      <c r="AH121" s="438"/>
      <c r="AI121" s="438"/>
      <c r="AJ121" s="411"/>
      <c r="AK121" s="438"/>
      <c r="AL121" s="438"/>
      <c r="AM121" s="438"/>
      <c r="AN121" s="438"/>
      <c r="AO121" s="438"/>
      <c r="AP121" s="438"/>
      <c r="AQ121" s="438"/>
      <c r="AR121" s="438"/>
      <c r="AS121" s="438"/>
      <c r="AT121" s="438"/>
      <c r="AU121" s="411"/>
      <c r="AV121" s="438"/>
      <c r="AW121" s="438"/>
      <c r="AX121" s="438"/>
      <c r="AY121" s="438"/>
      <c r="AZ121" s="438"/>
      <c r="BA121" s="438"/>
      <c r="BB121" s="438"/>
      <c r="BC121" s="438"/>
      <c r="BD121" s="438"/>
      <c r="BE121" s="438"/>
      <c r="BF121" s="411"/>
      <c r="BG121" s="438"/>
      <c r="BH121" s="438"/>
      <c r="BI121" s="438"/>
      <c r="BJ121" s="438"/>
      <c r="BK121" s="438"/>
      <c r="BL121" s="438"/>
      <c r="BM121" s="438"/>
      <c r="BN121" s="438"/>
      <c r="BO121" s="438"/>
      <c r="BP121" s="438"/>
      <c r="BQ121" s="411"/>
      <c r="BR121" s="438"/>
      <c r="BS121" s="438"/>
      <c r="BT121" s="438"/>
      <c r="BU121" s="438"/>
      <c r="BV121" s="438"/>
      <c r="BW121" s="438"/>
      <c r="BX121" s="438"/>
      <c r="BY121" s="438"/>
      <c r="BZ121" s="438"/>
      <c r="CA121" s="438"/>
    </row>
    <row r="122" spans="1:79" s="68" customFormat="1" ht="120">
      <c r="A122" s="272"/>
      <c r="B122" s="254"/>
      <c r="C122" s="407"/>
      <c r="D122" s="408"/>
      <c r="E122" s="402"/>
      <c r="F122" s="250" t="s">
        <v>165</v>
      </c>
      <c r="G122" s="251" t="s">
        <v>152</v>
      </c>
      <c r="H122" s="283">
        <v>42736</v>
      </c>
      <c r="I122" s="283">
        <v>42736</v>
      </c>
      <c r="J122" s="283">
        <v>43100</v>
      </c>
      <c r="K122" s="409"/>
      <c r="L122" s="410"/>
      <c r="M122" s="409"/>
      <c r="N122" s="411"/>
      <c r="O122" s="411"/>
      <c r="P122" s="411"/>
      <c r="Q122" s="411"/>
      <c r="R122" s="411"/>
      <c r="S122" s="411"/>
      <c r="T122" s="411"/>
      <c r="U122" s="438"/>
      <c r="V122" s="438"/>
      <c r="W122" s="438"/>
      <c r="X122" s="438"/>
      <c r="Y122" s="411"/>
      <c r="Z122" s="438"/>
      <c r="AA122" s="438"/>
      <c r="AB122" s="411"/>
      <c r="AC122" s="438"/>
      <c r="AD122" s="438"/>
      <c r="AE122" s="438"/>
      <c r="AF122" s="438"/>
      <c r="AG122" s="438"/>
      <c r="AH122" s="438"/>
      <c r="AI122" s="438"/>
      <c r="AJ122" s="411"/>
      <c r="AK122" s="438"/>
      <c r="AL122" s="438"/>
      <c r="AM122" s="438"/>
      <c r="AN122" s="438"/>
      <c r="AO122" s="438"/>
      <c r="AP122" s="438"/>
      <c r="AQ122" s="438"/>
      <c r="AR122" s="438"/>
      <c r="AS122" s="438"/>
      <c r="AT122" s="438"/>
      <c r="AU122" s="411"/>
      <c r="AV122" s="438"/>
      <c r="AW122" s="438"/>
      <c r="AX122" s="438"/>
      <c r="AY122" s="438"/>
      <c r="AZ122" s="438"/>
      <c r="BA122" s="438"/>
      <c r="BB122" s="438"/>
      <c r="BC122" s="438"/>
      <c r="BD122" s="438"/>
      <c r="BE122" s="438"/>
      <c r="BF122" s="411"/>
      <c r="BG122" s="438"/>
      <c r="BH122" s="438"/>
      <c r="BI122" s="438"/>
      <c r="BJ122" s="438"/>
      <c r="BK122" s="438"/>
      <c r="BL122" s="438"/>
      <c r="BM122" s="438"/>
      <c r="BN122" s="438"/>
      <c r="BO122" s="438"/>
      <c r="BP122" s="438"/>
      <c r="BQ122" s="411"/>
      <c r="BR122" s="438"/>
      <c r="BS122" s="438"/>
      <c r="BT122" s="438"/>
      <c r="BU122" s="438"/>
      <c r="BV122" s="438"/>
      <c r="BW122" s="438"/>
      <c r="BX122" s="438"/>
      <c r="BY122" s="438"/>
      <c r="BZ122" s="438"/>
      <c r="CA122" s="438"/>
    </row>
    <row r="123" spans="1:79" s="68" customFormat="1" ht="120">
      <c r="A123" s="272"/>
      <c r="B123" s="254"/>
      <c r="C123" s="407"/>
      <c r="D123" s="408"/>
      <c r="E123" s="402"/>
      <c r="F123" s="250" t="s">
        <v>294</v>
      </c>
      <c r="G123" s="251" t="s">
        <v>293</v>
      </c>
      <c r="H123" s="283">
        <v>43033</v>
      </c>
      <c r="I123" s="283">
        <v>43101</v>
      </c>
      <c r="J123" s="283">
        <v>43465</v>
      </c>
      <c r="K123" s="409"/>
      <c r="L123" s="410"/>
      <c r="M123" s="409"/>
      <c r="N123" s="411"/>
      <c r="O123" s="411"/>
      <c r="P123" s="411"/>
      <c r="Q123" s="411"/>
      <c r="R123" s="411"/>
      <c r="S123" s="411"/>
      <c r="T123" s="411"/>
      <c r="U123" s="438"/>
      <c r="V123" s="438"/>
      <c r="W123" s="438"/>
      <c r="X123" s="438"/>
      <c r="Y123" s="411"/>
      <c r="Z123" s="438"/>
      <c r="AA123" s="438"/>
      <c r="AB123" s="411"/>
      <c r="AC123" s="438"/>
      <c r="AD123" s="438"/>
      <c r="AE123" s="438"/>
      <c r="AF123" s="438"/>
      <c r="AG123" s="438"/>
      <c r="AH123" s="438"/>
      <c r="AI123" s="438"/>
      <c r="AJ123" s="411"/>
      <c r="AK123" s="438"/>
      <c r="AL123" s="438"/>
      <c r="AM123" s="438"/>
      <c r="AN123" s="438"/>
      <c r="AO123" s="438"/>
      <c r="AP123" s="438"/>
      <c r="AQ123" s="438"/>
      <c r="AR123" s="438"/>
      <c r="AS123" s="438"/>
      <c r="AT123" s="438"/>
      <c r="AU123" s="411"/>
      <c r="AV123" s="438"/>
      <c r="AW123" s="438"/>
      <c r="AX123" s="438"/>
      <c r="AY123" s="438"/>
      <c r="AZ123" s="438"/>
      <c r="BA123" s="438"/>
      <c r="BB123" s="438"/>
      <c r="BC123" s="438"/>
      <c r="BD123" s="438"/>
      <c r="BE123" s="438"/>
      <c r="BF123" s="411"/>
      <c r="BG123" s="438"/>
      <c r="BH123" s="438"/>
      <c r="BI123" s="438"/>
      <c r="BJ123" s="438"/>
      <c r="BK123" s="438"/>
      <c r="BL123" s="438"/>
      <c r="BM123" s="438"/>
      <c r="BN123" s="438"/>
      <c r="BO123" s="438"/>
      <c r="BP123" s="438"/>
      <c r="BQ123" s="411"/>
      <c r="BR123" s="438"/>
      <c r="BS123" s="438"/>
      <c r="BT123" s="438"/>
      <c r="BU123" s="438"/>
      <c r="BV123" s="438"/>
      <c r="BW123" s="438"/>
      <c r="BX123" s="438"/>
      <c r="BY123" s="438"/>
      <c r="BZ123" s="438"/>
      <c r="CA123" s="438"/>
    </row>
    <row r="124" spans="1:79" s="68" customFormat="1" ht="138.75" customHeight="1">
      <c r="A124" s="272"/>
      <c r="B124" s="254"/>
      <c r="C124" s="407"/>
      <c r="D124" s="408"/>
      <c r="E124" s="402"/>
      <c r="F124" s="250" t="s">
        <v>158</v>
      </c>
      <c r="G124" s="251" t="s">
        <v>157</v>
      </c>
      <c r="H124" s="283">
        <v>42736</v>
      </c>
      <c r="I124" s="283">
        <v>42736</v>
      </c>
      <c r="J124" s="283">
        <v>43100</v>
      </c>
      <c r="K124" s="409"/>
      <c r="L124" s="410"/>
      <c r="M124" s="409"/>
      <c r="N124" s="411"/>
      <c r="O124" s="411"/>
      <c r="P124" s="411"/>
      <c r="Q124" s="411"/>
      <c r="R124" s="411"/>
      <c r="S124" s="411"/>
      <c r="T124" s="411"/>
      <c r="U124" s="438"/>
      <c r="V124" s="438"/>
      <c r="W124" s="438"/>
      <c r="X124" s="438"/>
      <c r="Y124" s="411"/>
      <c r="Z124" s="438"/>
      <c r="AA124" s="438"/>
      <c r="AB124" s="411"/>
      <c r="AC124" s="438"/>
      <c r="AD124" s="438"/>
      <c r="AE124" s="438"/>
      <c r="AF124" s="438"/>
      <c r="AG124" s="438"/>
      <c r="AH124" s="438"/>
      <c r="AI124" s="438"/>
      <c r="AJ124" s="411"/>
      <c r="AK124" s="438"/>
      <c r="AL124" s="438"/>
      <c r="AM124" s="438"/>
      <c r="AN124" s="438"/>
      <c r="AO124" s="438"/>
      <c r="AP124" s="438"/>
      <c r="AQ124" s="438"/>
      <c r="AR124" s="438"/>
      <c r="AS124" s="438"/>
      <c r="AT124" s="438"/>
      <c r="AU124" s="411"/>
      <c r="AV124" s="438"/>
      <c r="AW124" s="438"/>
      <c r="AX124" s="438"/>
      <c r="AY124" s="438"/>
      <c r="AZ124" s="438"/>
      <c r="BA124" s="438"/>
      <c r="BB124" s="438"/>
      <c r="BC124" s="438"/>
      <c r="BD124" s="438"/>
      <c r="BE124" s="438"/>
      <c r="BF124" s="411"/>
      <c r="BG124" s="438"/>
      <c r="BH124" s="438"/>
      <c r="BI124" s="438"/>
      <c r="BJ124" s="438"/>
      <c r="BK124" s="438"/>
      <c r="BL124" s="438"/>
      <c r="BM124" s="438"/>
      <c r="BN124" s="438"/>
      <c r="BO124" s="438"/>
      <c r="BP124" s="438"/>
      <c r="BQ124" s="411"/>
      <c r="BR124" s="438"/>
      <c r="BS124" s="438"/>
      <c r="BT124" s="438"/>
      <c r="BU124" s="438"/>
      <c r="BV124" s="438"/>
      <c r="BW124" s="438"/>
      <c r="BX124" s="438"/>
      <c r="BY124" s="438"/>
      <c r="BZ124" s="438"/>
      <c r="CA124" s="438"/>
    </row>
    <row r="125" spans="1:79" s="68" customFormat="1" ht="134.25" customHeight="1">
      <c r="A125" s="272"/>
      <c r="B125" s="254"/>
      <c r="C125" s="407"/>
      <c r="D125" s="408"/>
      <c r="E125" s="402"/>
      <c r="F125" s="250" t="s">
        <v>297</v>
      </c>
      <c r="G125" s="251" t="s">
        <v>298</v>
      </c>
      <c r="H125" s="283">
        <v>43077</v>
      </c>
      <c r="I125" s="283">
        <v>42736</v>
      </c>
      <c r="J125" s="283">
        <v>43100</v>
      </c>
      <c r="K125" s="409"/>
      <c r="L125" s="410"/>
      <c r="M125" s="409"/>
      <c r="N125" s="411"/>
      <c r="O125" s="411"/>
      <c r="P125" s="411"/>
      <c r="Q125" s="411"/>
      <c r="R125" s="411"/>
      <c r="S125" s="411"/>
      <c r="T125" s="411"/>
      <c r="U125" s="438"/>
      <c r="V125" s="438"/>
      <c r="W125" s="438"/>
      <c r="X125" s="438"/>
      <c r="Y125" s="411"/>
      <c r="Z125" s="438"/>
      <c r="AA125" s="438"/>
      <c r="AB125" s="411"/>
      <c r="AC125" s="438"/>
      <c r="AD125" s="438"/>
      <c r="AE125" s="438"/>
      <c r="AF125" s="438"/>
      <c r="AG125" s="438"/>
      <c r="AH125" s="438"/>
      <c r="AI125" s="438"/>
      <c r="AJ125" s="411"/>
      <c r="AK125" s="438"/>
      <c r="AL125" s="438"/>
      <c r="AM125" s="438"/>
      <c r="AN125" s="438"/>
      <c r="AO125" s="438"/>
      <c r="AP125" s="438"/>
      <c r="AQ125" s="438"/>
      <c r="AR125" s="438"/>
      <c r="AS125" s="438"/>
      <c r="AT125" s="438"/>
      <c r="AU125" s="411"/>
      <c r="AV125" s="438"/>
      <c r="AW125" s="438"/>
      <c r="AX125" s="438"/>
      <c r="AY125" s="438"/>
      <c r="AZ125" s="438"/>
      <c r="BA125" s="438"/>
      <c r="BB125" s="438"/>
      <c r="BC125" s="438"/>
      <c r="BD125" s="438"/>
      <c r="BE125" s="438"/>
      <c r="BF125" s="411"/>
      <c r="BG125" s="438"/>
      <c r="BH125" s="438"/>
      <c r="BI125" s="438"/>
      <c r="BJ125" s="438"/>
      <c r="BK125" s="438"/>
      <c r="BL125" s="438"/>
      <c r="BM125" s="438"/>
      <c r="BN125" s="438"/>
      <c r="BO125" s="438"/>
      <c r="BP125" s="438"/>
      <c r="BQ125" s="411"/>
      <c r="BR125" s="438"/>
      <c r="BS125" s="438"/>
      <c r="BT125" s="438"/>
      <c r="BU125" s="438"/>
      <c r="BV125" s="438"/>
      <c r="BW125" s="438"/>
      <c r="BX125" s="438"/>
      <c r="BY125" s="438"/>
      <c r="BZ125" s="438"/>
      <c r="CA125" s="438"/>
    </row>
    <row r="126" spans="1:79" s="68" customFormat="1" ht="135" customHeight="1">
      <c r="A126" s="272"/>
      <c r="B126" s="254"/>
      <c r="C126" s="407"/>
      <c r="D126" s="408"/>
      <c r="E126" s="402"/>
      <c r="F126" s="502" t="s">
        <v>164</v>
      </c>
      <c r="G126" s="251" t="s">
        <v>163</v>
      </c>
      <c r="H126" s="283">
        <v>42711</v>
      </c>
      <c r="I126" s="283">
        <v>42736</v>
      </c>
      <c r="J126" s="283">
        <v>43100</v>
      </c>
      <c r="K126" s="409"/>
      <c r="L126" s="410"/>
      <c r="M126" s="409"/>
      <c r="N126" s="411"/>
      <c r="O126" s="411"/>
      <c r="P126" s="411"/>
      <c r="Q126" s="411"/>
      <c r="R126" s="411"/>
      <c r="S126" s="411"/>
      <c r="T126" s="411"/>
      <c r="U126" s="438"/>
      <c r="V126" s="438"/>
      <c r="W126" s="438"/>
      <c r="X126" s="438"/>
      <c r="Y126" s="411"/>
      <c r="Z126" s="438"/>
      <c r="AA126" s="438"/>
      <c r="AB126" s="411"/>
      <c r="AC126" s="438"/>
      <c r="AD126" s="438"/>
      <c r="AE126" s="438"/>
      <c r="AF126" s="438"/>
      <c r="AG126" s="438"/>
      <c r="AH126" s="438"/>
      <c r="AI126" s="438"/>
      <c r="AJ126" s="411"/>
      <c r="AK126" s="438"/>
      <c r="AL126" s="438"/>
      <c r="AM126" s="438"/>
      <c r="AN126" s="438"/>
      <c r="AO126" s="438"/>
      <c r="AP126" s="438"/>
      <c r="AQ126" s="438"/>
      <c r="AR126" s="438"/>
      <c r="AS126" s="438"/>
      <c r="AT126" s="438"/>
      <c r="AU126" s="411"/>
      <c r="AV126" s="438"/>
      <c r="AW126" s="438"/>
      <c r="AX126" s="438"/>
      <c r="AY126" s="438"/>
      <c r="AZ126" s="438"/>
      <c r="BA126" s="438"/>
      <c r="BB126" s="438"/>
      <c r="BC126" s="438"/>
      <c r="BD126" s="438"/>
      <c r="BE126" s="438"/>
      <c r="BF126" s="411"/>
      <c r="BG126" s="438"/>
      <c r="BH126" s="438"/>
      <c r="BI126" s="438"/>
      <c r="BJ126" s="438"/>
      <c r="BK126" s="438"/>
      <c r="BL126" s="438"/>
      <c r="BM126" s="438"/>
      <c r="BN126" s="438"/>
      <c r="BO126" s="438"/>
      <c r="BP126" s="438"/>
      <c r="BQ126" s="411"/>
      <c r="BR126" s="438"/>
      <c r="BS126" s="438"/>
      <c r="BT126" s="438"/>
      <c r="BU126" s="438"/>
      <c r="BV126" s="438"/>
      <c r="BW126" s="438"/>
      <c r="BX126" s="438"/>
      <c r="BY126" s="438"/>
      <c r="BZ126" s="438"/>
      <c r="CA126" s="438"/>
    </row>
    <row r="127" spans="1:79" s="68" customFormat="1" ht="135.75" customHeight="1">
      <c r="A127" s="272"/>
      <c r="B127" s="254"/>
      <c r="C127" s="407"/>
      <c r="D127" s="408"/>
      <c r="E127" s="402"/>
      <c r="F127" s="502" t="s">
        <v>299</v>
      </c>
      <c r="G127" s="251" t="s">
        <v>300</v>
      </c>
      <c r="H127" s="283">
        <v>43077</v>
      </c>
      <c r="I127" s="283">
        <v>43101</v>
      </c>
      <c r="J127" s="283">
        <v>43465</v>
      </c>
      <c r="K127" s="409"/>
      <c r="L127" s="410"/>
      <c r="M127" s="409"/>
      <c r="N127" s="411"/>
      <c r="O127" s="411"/>
      <c r="P127" s="411"/>
      <c r="Q127" s="411"/>
      <c r="R127" s="411"/>
      <c r="S127" s="411"/>
      <c r="T127" s="411"/>
      <c r="U127" s="438"/>
      <c r="V127" s="438"/>
      <c r="W127" s="438"/>
      <c r="X127" s="438"/>
      <c r="Y127" s="411"/>
      <c r="Z127" s="438"/>
      <c r="AA127" s="438"/>
      <c r="AB127" s="411"/>
      <c r="AC127" s="438"/>
      <c r="AD127" s="438"/>
      <c r="AE127" s="438"/>
      <c r="AF127" s="438"/>
      <c r="AG127" s="438"/>
      <c r="AH127" s="438"/>
      <c r="AI127" s="438"/>
      <c r="AJ127" s="411"/>
      <c r="AK127" s="438"/>
      <c r="AL127" s="438"/>
      <c r="AM127" s="438"/>
      <c r="AN127" s="438"/>
      <c r="AO127" s="438"/>
      <c r="AP127" s="438"/>
      <c r="AQ127" s="438"/>
      <c r="AR127" s="438"/>
      <c r="AS127" s="438"/>
      <c r="AT127" s="438"/>
      <c r="AU127" s="411"/>
      <c r="AV127" s="438"/>
      <c r="AW127" s="438"/>
      <c r="AX127" s="438"/>
      <c r="AY127" s="438"/>
      <c r="AZ127" s="438"/>
      <c r="BA127" s="438"/>
      <c r="BB127" s="438"/>
      <c r="BC127" s="438"/>
      <c r="BD127" s="438"/>
      <c r="BE127" s="438"/>
      <c r="BF127" s="411"/>
      <c r="BG127" s="438"/>
      <c r="BH127" s="438"/>
      <c r="BI127" s="438"/>
      <c r="BJ127" s="438"/>
      <c r="BK127" s="438"/>
      <c r="BL127" s="438"/>
      <c r="BM127" s="438"/>
      <c r="BN127" s="438"/>
      <c r="BO127" s="438"/>
      <c r="BP127" s="438"/>
      <c r="BQ127" s="411"/>
      <c r="BR127" s="438"/>
      <c r="BS127" s="438"/>
      <c r="BT127" s="438"/>
      <c r="BU127" s="438"/>
      <c r="BV127" s="438"/>
      <c r="BW127" s="438"/>
      <c r="BX127" s="438"/>
      <c r="BY127" s="438"/>
      <c r="BZ127" s="438"/>
      <c r="CA127" s="438"/>
    </row>
    <row r="128" spans="1:79" s="68" customFormat="1" ht="123.75" customHeight="1">
      <c r="A128" s="272"/>
      <c r="B128" s="254"/>
      <c r="C128" s="407"/>
      <c r="D128" s="408"/>
      <c r="E128" s="402"/>
      <c r="F128" s="502" t="s">
        <v>303</v>
      </c>
      <c r="G128" s="251" t="s">
        <v>287</v>
      </c>
      <c r="H128" s="283">
        <v>43101</v>
      </c>
      <c r="I128" s="283">
        <v>43101</v>
      </c>
      <c r="J128" s="283">
        <v>43465</v>
      </c>
      <c r="K128" s="409"/>
      <c r="L128" s="410"/>
      <c r="M128" s="409"/>
      <c r="N128" s="411"/>
      <c r="O128" s="411"/>
      <c r="P128" s="411"/>
      <c r="Q128" s="411"/>
      <c r="R128" s="411"/>
      <c r="S128" s="411"/>
      <c r="T128" s="411"/>
      <c r="U128" s="438"/>
      <c r="V128" s="438"/>
      <c r="W128" s="438"/>
      <c r="X128" s="438"/>
      <c r="Y128" s="411"/>
      <c r="Z128" s="438"/>
      <c r="AA128" s="438"/>
      <c r="AB128" s="411"/>
      <c r="AC128" s="438"/>
      <c r="AD128" s="438"/>
      <c r="AE128" s="438"/>
      <c r="AF128" s="438"/>
      <c r="AG128" s="438"/>
      <c r="AH128" s="438"/>
      <c r="AI128" s="438"/>
      <c r="AJ128" s="411"/>
      <c r="AK128" s="438"/>
      <c r="AL128" s="438"/>
      <c r="AM128" s="438"/>
      <c r="AN128" s="438"/>
      <c r="AO128" s="438"/>
      <c r="AP128" s="438"/>
      <c r="AQ128" s="438"/>
      <c r="AR128" s="438"/>
      <c r="AS128" s="438"/>
      <c r="AT128" s="438"/>
      <c r="AU128" s="411"/>
      <c r="AV128" s="438"/>
      <c r="AW128" s="438"/>
      <c r="AX128" s="438"/>
      <c r="AY128" s="438"/>
      <c r="AZ128" s="438"/>
      <c r="BA128" s="438"/>
      <c r="BB128" s="438"/>
      <c r="BC128" s="438"/>
      <c r="BD128" s="438"/>
      <c r="BE128" s="438"/>
      <c r="BF128" s="411"/>
      <c r="BG128" s="438"/>
      <c r="BH128" s="438"/>
      <c r="BI128" s="438"/>
      <c r="BJ128" s="438"/>
      <c r="BK128" s="438"/>
      <c r="BL128" s="438"/>
      <c r="BM128" s="438"/>
      <c r="BN128" s="438"/>
      <c r="BO128" s="438"/>
      <c r="BP128" s="438"/>
      <c r="BQ128" s="411"/>
      <c r="BR128" s="438"/>
      <c r="BS128" s="438"/>
      <c r="BT128" s="438"/>
      <c r="BU128" s="438"/>
      <c r="BV128" s="438"/>
      <c r="BW128" s="438"/>
      <c r="BX128" s="438"/>
      <c r="BY128" s="438"/>
      <c r="BZ128" s="438"/>
      <c r="CA128" s="438"/>
    </row>
    <row r="129" spans="1:79" s="68" customFormat="1" ht="21.75" customHeight="1">
      <c r="A129" s="272"/>
      <c r="B129" s="254"/>
      <c r="C129" s="275"/>
      <c r="D129" s="293"/>
      <c r="E129" s="272"/>
      <c r="F129" s="266"/>
      <c r="G129" s="266"/>
      <c r="H129" s="276"/>
      <c r="I129" s="385"/>
      <c r="J129" s="385"/>
      <c r="K129" s="349" t="s">
        <v>70</v>
      </c>
      <c r="L129" s="349"/>
      <c r="M129" s="391" t="s">
        <v>134</v>
      </c>
      <c r="N129" s="289">
        <v>515200</v>
      </c>
      <c r="O129" s="335"/>
      <c r="P129" s="335"/>
      <c r="Q129" s="335">
        <v>0</v>
      </c>
      <c r="R129" s="289"/>
      <c r="S129" s="289"/>
      <c r="T129" s="289"/>
      <c r="U129" s="494"/>
      <c r="V129" s="494"/>
      <c r="W129" s="494"/>
      <c r="X129" s="494"/>
      <c r="Y129" s="335">
        <v>515200</v>
      </c>
      <c r="Z129" s="494"/>
      <c r="AA129" s="494"/>
      <c r="AB129" s="335">
        <v>0</v>
      </c>
      <c r="AC129" s="493"/>
      <c r="AD129" s="494"/>
      <c r="AE129" s="494"/>
      <c r="AF129" s="494"/>
      <c r="AG129" s="494"/>
      <c r="AH129" s="494"/>
      <c r="AI129" s="494"/>
      <c r="AJ129" s="289">
        <v>509600</v>
      </c>
      <c r="AK129" s="494"/>
      <c r="AL129" s="494"/>
      <c r="AM129" s="494"/>
      <c r="AN129" s="493"/>
      <c r="AO129" s="494"/>
      <c r="AP129" s="494"/>
      <c r="AQ129" s="494"/>
      <c r="AR129" s="494"/>
      <c r="AS129" s="494"/>
      <c r="AT129" s="494"/>
      <c r="AU129" s="289">
        <v>509600</v>
      </c>
      <c r="AV129" s="494"/>
      <c r="AW129" s="494"/>
      <c r="AX129" s="494"/>
      <c r="AY129" s="494"/>
      <c r="AZ129" s="494"/>
      <c r="BA129" s="494"/>
      <c r="BB129" s="494"/>
      <c r="BC129" s="494"/>
      <c r="BD129" s="494"/>
      <c r="BE129" s="494"/>
      <c r="BF129" s="289">
        <v>509600</v>
      </c>
      <c r="BG129" s="494"/>
      <c r="BH129" s="494"/>
      <c r="BI129" s="494"/>
      <c r="BJ129" s="494"/>
      <c r="BK129" s="494"/>
      <c r="BL129" s="494"/>
      <c r="BM129" s="494"/>
      <c r="BN129" s="494"/>
      <c r="BO129" s="494"/>
      <c r="BP129" s="494"/>
      <c r="BQ129" s="289">
        <v>509600</v>
      </c>
      <c r="BR129" s="494"/>
      <c r="BS129" s="494"/>
      <c r="BT129" s="494"/>
      <c r="BU129" s="494"/>
      <c r="BV129" s="438"/>
      <c r="BW129" s="438"/>
      <c r="BX129" s="438"/>
      <c r="BY129" s="438"/>
      <c r="BZ129" s="438"/>
      <c r="CA129" s="438"/>
    </row>
    <row r="130" spans="1:79" s="68" customFormat="1" ht="21.75" customHeight="1">
      <c r="A130" s="272"/>
      <c r="B130" s="254"/>
      <c r="C130" s="275"/>
      <c r="D130" s="293"/>
      <c r="E130" s="272"/>
      <c r="F130" s="266"/>
      <c r="G130" s="266"/>
      <c r="H130" s="276"/>
      <c r="I130" s="385"/>
      <c r="J130" s="385"/>
      <c r="K130" s="349" t="s">
        <v>70</v>
      </c>
      <c r="L130" s="349"/>
      <c r="M130" s="340" t="s">
        <v>136</v>
      </c>
      <c r="N130" s="289">
        <v>22000</v>
      </c>
      <c r="O130" s="289"/>
      <c r="P130" s="289"/>
      <c r="Q130" s="289">
        <v>0</v>
      </c>
      <c r="R130" s="289"/>
      <c r="S130" s="289"/>
      <c r="T130" s="289"/>
      <c r="U130" s="494"/>
      <c r="V130" s="494"/>
      <c r="W130" s="494"/>
      <c r="X130" s="494"/>
      <c r="Y130" s="289">
        <v>22000</v>
      </c>
      <c r="Z130" s="494"/>
      <c r="AA130" s="494"/>
      <c r="AB130" s="289">
        <v>0</v>
      </c>
      <c r="AC130" s="493"/>
      <c r="AD130" s="494"/>
      <c r="AE130" s="494"/>
      <c r="AF130" s="494"/>
      <c r="AG130" s="494"/>
      <c r="AH130" s="494"/>
      <c r="AI130" s="494"/>
      <c r="AJ130" s="289">
        <v>50000</v>
      </c>
      <c r="AK130" s="494"/>
      <c r="AL130" s="494"/>
      <c r="AM130" s="494"/>
      <c r="AN130" s="493"/>
      <c r="AO130" s="494"/>
      <c r="AP130" s="494"/>
      <c r="AQ130" s="494"/>
      <c r="AR130" s="494"/>
      <c r="AS130" s="494"/>
      <c r="AT130" s="494"/>
      <c r="AU130" s="289">
        <v>50000</v>
      </c>
      <c r="AV130" s="494"/>
      <c r="AW130" s="494"/>
      <c r="AX130" s="494"/>
      <c r="AY130" s="494"/>
      <c r="AZ130" s="494"/>
      <c r="BA130" s="494"/>
      <c r="BB130" s="494"/>
      <c r="BC130" s="494"/>
      <c r="BD130" s="494"/>
      <c r="BE130" s="494"/>
      <c r="BF130" s="289">
        <v>50000</v>
      </c>
      <c r="BG130" s="494"/>
      <c r="BH130" s="494"/>
      <c r="BI130" s="494"/>
      <c r="BJ130" s="494"/>
      <c r="BK130" s="494"/>
      <c r="BL130" s="494"/>
      <c r="BM130" s="494"/>
      <c r="BN130" s="494"/>
      <c r="BO130" s="494"/>
      <c r="BP130" s="494"/>
      <c r="BQ130" s="289">
        <v>50000</v>
      </c>
      <c r="BR130" s="494"/>
      <c r="BS130" s="494"/>
      <c r="BT130" s="494"/>
      <c r="BU130" s="494"/>
      <c r="BV130" s="438"/>
      <c r="BW130" s="438"/>
      <c r="BX130" s="438"/>
      <c r="BY130" s="438"/>
      <c r="BZ130" s="438"/>
      <c r="CA130" s="438"/>
    </row>
    <row r="131" spans="1:79" s="68" customFormat="1" ht="21.75" customHeight="1">
      <c r="A131" s="272"/>
      <c r="B131" s="254"/>
      <c r="C131" s="275"/>
      <c r="D131" s="293"/>
      <c r="E131" s="272"/>
      <c r="F131" s="266"/>
      <c r="G131" s="266"/>
      <c r="H131" s="276"/>
      <c r="I131" s="385"/>
      <c r="J131" s="385"/>
      <c r="K131" s="349" t="s">
        <v>112</v>
      </c>
      <c r="L131" s="349"/>
      <c r="M131" s="340" t="s">
        <v>140</v>
      </c>
      <c r="N131" s="289">
        <v>0</v>
      </c>
      <c r="O131" s="289"/>
      <c r="P131" s="289"/>
      <c r="Q131" s="289">
        <v>0</v>
      </c>
      <c r="R131" s="289"/>
      <c r="S131" s="289"/>
      <c r="T131" s="289"/>
      <c r="U131" s="494"/>
      <c r="V131" s="494"/>
      <c r="W131" s="494"/>
      <c r="X131" s="494"/>
      <c r="Y131" s="289">
        <v>0</v>
      </c>
      <c r="Z131" s="494"/>
      <c r="AA131" s="494"/>
      <c r="AB131" s="289">
        <v>0</v>
      </c>
      <c r="AC131" s="493"/>
      <c r="AD131" s="494"/>
      <c r="AE131" s="494"/>
      <c r="AF131" s="494"/>
      <c r="AG131" s="494"/>
      <c r="AH131" s="494"/>
      <c r="AI131" s="494"/>
      <c r="AJ131" s="289">
        <v>35000</v>
      </c>
      <c r="AK131" s="494"/>
      <c r="AL131" s="494"/>
      <c r="AM131" s="494"/>
      <c r="AN131" s="493"/>
      <c r="AO131" s="494"/>
      <c r="AP131" s="494"/>
      <c r="AQ131" s="494"/>
      <c r="AR131" s="494"/>
      <c r="AS131" s="494"/>
      <c r="AT131" s="494"/>
      <c r="AU131" s="289">
        <v>35000</v>
      </c>
      <c r="AV131" s="494"/>
      <c r="AW131" s="494"/>
      <c r="AX131" s="494"/>
      <c r="AY131" s="494"/>
      <c r="AZ131" s="494"/>
      <c r="BA131" s="494"/>
      <c r="BB131" s="494"/>
      <c r="BC131" s="494"/>
      <c r="BD131" s="494"/>
      <c r="BE131" s="494"/>
      <c r="BF131" s="289">
        <v>35000</v>
      </c>
      <c r="BG131" s="494"/>
      <c r="BH131" s="494"/>
      <c r="BI131" s="494"/>
      <c r="BJ131" s="494"/>
      <c r="BK131" s="494"/>
      <c r="BL131" s="494"/>
      <c r="BM131" s="494"/>
      <c r="BN131" s="494"/>
      <c r="BO131" s="494"/>
      <c r="BP131" s="494"/>
      <c r="BQ131" s="289">
        <v>35000</v>
      </c>
      <c r="BR131" s="494"/>
      <c r="BS131" s="494"/>
      <c r="BT131" s="494"/>
      <c r="BU131" s="494"/>
      <c r="BV131" s="438"/>
      <c r="BW131" s="438"/>
      <c r="BX131" s="438"/>
      <c r="BY131" s="438"/>
      <c r="BZ131" s="438"/>
      <c r="CA131" s="438"/>
    </row>
    <row r="132" spans="1:79" s="68" customFormat="1" ht="25.5" customHeight="1">
      <c r="A132" s="272"/>
      <c r="B132" s="254"/>
      <c r="C132" s="275"/>
      <c r="D132" s="294"/>
      <c r="E132" s="272"/>
      <c r="F132" s="266"/>
      <c r="G132" s="266"/>
      <c r="H132" s="276"/>
      <c r="I132" s="276"/>
      <c r="J132" s="276"/>
      <c r="K132" s="339" t="s">
        <v>85</v>
      </c>
      <c r="L132" s="349"/>
      <c r="M132" s="340" t="s">
        <v>134</v>
      </c>
      <c r="N132" s="289">
        <v>13600</v>
      </c>
      <c r="O132" s="289"/>
      <c r="P132" s="289"/>
      <c r="Q132" s="289">
        <v>0</v>
      </c>
      <c r="R132" s="289"/>
      <c r="S132" s="289"/>
      <c r="T132" s="289"/>
      <c r="U132" s="494"/>
      <c r="V132" s="494"/>
      <c r="W132" s="494"/>
      <c r="X132" s="494"/>
      <c r="Y132" s="289">
        <v>13600</v>
      </c>
      <c r="Z132" s="494"/>
      <c r="AA132" s="494"/>
      <c r="AB132" s="289">
        <v>0</v>
      </c>
      <c r="AC132" s="493"/>
      <c r="AD132" s="494"/>
      <c r="AE132" s="494"/>
      <c r="AF132" s="494"/>
      <c r="AG132" s="494"/>
      <c r="AH132" s="494"/>
      <c r="AI132" s="494"/>
      <c r="AJ132" s="289">
        <v>16000</v>
      </c>
      <c r="AK132" s="494"/>
      <c r="AL132" s="494"/>
      <c r="AM132" s="494"/>
      <c r="AN132" s="506"/>
      <c r="AO132" s="494"/>
      <c r="AP132" s="494"/>
      <c r="AQ132" s="494"/>
      <c r="AR132" s="494"/>
      <c r="AS132" s="494"/>
      <c r="AT132" s="494"/>
      <c r="AU132" s="289">
        <v>0</v>
      </c>
      <c r="AV132" s="494"/>
      <c r="AW132" s="494"/>
      <c r="AX132" s="494"/>
      <c r="AY132" s="494"/>
      <c r="AZ132" s="494"/>
      <c r="BA132" s="494"/>
      <c r="BB132" s="494"/>
      <c r="BC132" s="494"/>
      <c r="BD132" s="494"/>
      <c r="BE132" s="494"/>
      <c r="BF132" s="289">
        <v>0</v>
      </c>
      <c r="BG132" s="494"/>
      <c r="BH132" s="494"/>
      <c r="BI132" s="494"/>
      <c r="BJ132" s="494"/>
      <c r="BK132" s="494"/>
      <c r="BL132" s="494"/>
      <c r="BM132" s="494"/>
      <c r="BN132" s="494"/>
      <c r="BO132" s="494"/>
      <c r="BP132" s="494"/>
      <c r="BQ132" s="289">
        <v>0</v>
      </c>
      <c r="BR132" s="494"/>
      <c r="BS132" s="494"/>
      <c r="BT132" s="494"/>
      <c r="BU132" s="494"/>
      <c r="BV132" s="438"/>
      <c r="BW132" s="438"/>
      <c r="BX132" s="438"/>
      <c r="BY132" s="438"/>
      <c r="BZ132" s="438"/>
      <c r="CA132" s="438"/>
    </row>
    <row r="133" spans="1:79" s="68" customFormat="1" ht="25.5" customHeight="1">
      <c r="A133" s="272"/>
      <c r="B133" s="551"/>
      <c r="C133" s="545" t="s">
        <v>337</v>
      </c>
      <c r="D133" s="548" t="s">
        <v>327</v>
      </c>
      <c r="E133" s="352"/>
      <c r="F133" s="350"/>
      <c r="G133" s="350"/>
      <c r="H133" s="540"/>
      <c r="I133" s="540"/>
      <c r="J133" s="540"/>
      <c r="K133" s="541"/>
      <c r="L133" s="383"/>
      <c r="M133" s="364"/>
      <c r="N133" s="389">
        <f>SUM(N134:N148)</f>
        <v>3472700</v>
      </c>
      <c r="O133" s="389">
        <f aca="true" t="shared" si="48" ref="O133:BZ133">SUM(O134:O148)</f>
        <v>0</v>
      </c>
      <c r="P133" s="389">
        <f t="shared" si="48"/>
        <v>0</v>
      </c>
      <c r="Q133" s="389">
        <f t="shared" si="48"/>
        <v>0</v>
      </c>
      <c r="R133" s="389">
        <f t="shared" si="48"/>
        <v>0</v>
      </c>
      <c r="S133" s="389">
        <f t="shared" si="48"/>
        <v>0</v>
      </c>
      <c r="T133" s="389">
        <f t="shared" si="48"/>
        <v>0</v>
      </c>
      <c r="U133" s="389">
        <f t="shared" si="48"/>
        <v>0</v>
      </c>
      <c r="V133" s="389">
        <f t="shared" si="48"/>
        <v>0</v>
      </c>
      <c r="W133" s="389">
        <f t="shared" si="48"/>
        <v>0</v>
      </c>
      <c r="X133" s="389">
        <f t="shared" si="48"/>
        <v>0</v>
      </c>
      <c r="Y133" s="389">
        <f t="shared" si="48"/>
        <v>3472700</v>
      </c>
      <c r="Z133" s="389">
        <f t="shared" si="48"/>
        <v>0</v>
      </c>
      <c r="AA133" s="389">
        <f t="shared" si="48"/>
        <v>0</v>
      </c>
      <c r="AB133" s="389">
        <f t="shared" si="48"/>
        <v>0</v>
      </c>
      <c r="AC133" s="389">
        <f t="shared" si="48"/>
        <v>0</v>
      </c>
      <c r="AD133" s="389">
        <f t="shared" si="48"/>
        <v>0</v>
      </c>
      <c r="AE133" s="389">
        <f t="shared" si="48"/>
        <v>0</v>
      </c>
      <c r="AF133" s="389">
        <f t="shared" si="48"/>
        <v>0</v>
      </c>
      <c r="AG133" s="389">
        <f t="shared" si="48"/>
        <v>0</v>
      </c>
      <c r="AH133" s="389">
        <f t="shared" si="48"/>
        <v>0</v>
      </c>
      <c r="AI133" s="389">
        <f t="shared" si="48"/>
        <v>0</v>
      </c>
      <c r="AJ133" s="389">
        <f t="shared" si="48"/>
        <v>3462500</v>
      </c>
      <c r="AK133" s="389">
        <f t="shared" si="48"/>
        <v>0</v>
      </c>
      <c r="AL133" s="389">
        <f t="shared" si="48"/>
        <v>0</v>
      </c>
      <c r="AM133" s="389">
        <f t="shared" si="48"/>
        <v>0</v>
      </c>
      <c r="AN133" s="389">
        <f t="shared" si="48"/>
        <v>0</v>
      </c>
      <c r="AO133" s="389">
        <f t="shared" si="48"/>
        <v>0</v>
      </c>
      <c r="AP133" s="389">
        <f t="shared" si="48"/>
        <v>0</v>
      </c>
      <c r="AQ133" s="389">
        <f t="shared" si="48"/>
        <v>0</v>
      </c>
      <c r="AR133" s="389">
        <f t="shared" si="48"/>
        <v>0</v>
      </c>
      <c r="AS133" s="389">
        <f t="shared" si="48"/>
        <v>0</v>
      </c>
      <c r="AT133" s="389">
        <f t="shared" si="48"/>
        <v>0</v>
      </c>
      <c r="AU133" s="389">
        <f t="shared" si="48"/>
        <v>3462500</v>
      </c>
      <c r="AV133" s="389">
        <f t="shared" si="48"/>
        <v>0</v>
      </c>
      <c r="AW133" s="389">
        <f t="shared" si="48"/>
        <v>0</v>
      </c>
      <c r="AX133" s="389">
        <f t="shared" si="48"/>
        <v>0</v>
      </c>
      <c r="AY133" s="389">
        <f t="shared" si="48"/>
        <v>0</v>
      </c>
      <c r="AZ133" s="389">
        <f t="shared" si="48"/>
        <v>0</v>
      </c>
      <c r="BA133" s="389">
        <f t="shared" si="48"/>
        <v>0</v>
      </c>
      <c r="BB133" s="389">
        <f t="shared" si="48"/>
        <v>0</v>
      </c>
      <c r="BC133" s="389">
        <f t="shared" si="48"/>
        <v>0</v>
      </c>
      <c r="BD133" s="389">
        <f t="shared" si="48"/>
        <v>0</v>
      </c>
      <c r="BE133" s="389">
        <f t="shared" si="48"/>
        <v>0</v>
      </c>
      <c r="BF133" s="389">
        <f t="shared" si="48"/>
        <v>3462500</v>
      </c>
      <c r="BG133" s="389">
        <f t="shared" si="48"/>
        <v>0</v>
      </c>
      <c r="BH133" s="389">
        <f t="shared" si="48"/>
        <v>0</v>
      </c>
      <c r="BI133" s="389">
        <f t="shared" si="48"/>
        <v>0</v>
      </c>
      <c r="BJ133" s="389">
        <f t="shared" si="48"/>
        <v>0</v>
      </c>
      <c r="BK133" s="389">
        <f t="shared" si="48"/>
        <v>0</v>
      </c>
      <c r="BL133" s="389">
        <f t="shared" si="48"/>
        <v>0</v>
      </c>
      <c r="BM133" s="389">
        <f t="shared" si="48"/>
        <v>0</v>
      </c>
      <c r="BN133" s="389">
        <f t="shared" si="48"/>
        <v>0</v>
      </c>
      <c r="BO133" s="389">
        <f t="shared" si="48"/>
        <v>0</v>
      </c>
      <c r="BP133" s="389">
        <f t="shared" si="48"/>
        <v>0</v>
      </c>
      <c r="BQ133" s="389">
        <f t="shared" si="48"/>
        <v>3462500</v>
      </c>
      <c r="BR133" s="389">
        <f t="shared" si="48"/>
        <v>0</v>
      </c>
      <c r="BS133" s="389">
        <f t="shared" si="48"/>
        <v>0</v>
      </c>
      <c r="BT133" s="389">
        <f t="shared" si="48"/>
        <v>0</v>
      </c>
      <c r="BU133" s="389">
        <f t="shared" si="48"/>
        <v>0</v>
      </c>
      <c r="BV133" s="389">
        <f t="shared" si="48"/>
        <v>0</v>
      </c>
      <c r="BW133" s="389">
        <f t="shared" si="48"/>
        <v>0</v>
      </c>
      <c r="BX133" s="389">
        <f t="shared" si="48"/>
        <v>0</v>
      </c>
      <c r="BY133" s="389">
        <f t="shared" si="48"/>
        <v>0</v>
      </c>
      <c r="BZ133" s="389">
        <f t="shared" si="48"/>
        <v>0</v>
      </c>
      <c r="CA133" s="389">
        <f>SUM(CA134:CA148)</f>
        <v>0</v>
      </c>
    </row>
    <row r="134" spans="1:79" s="68" customFormat="1" ht="62.25" customHeight="1">
      <c r="A134" s="272"/>
      <c r="B134" s="552"/>
      <c r="C134" s="546"/>
      <c r="D134" s="549"/>
      <c r="E134" s="272"/>
      <c r="F134" s="250" t="s">
        <v>57</v>
      </c>
      <c r="G134" s="511" t="s">
        <v>56</v>
      </c>
      <c r="H134" s="283">
        <v>38718</v>
      </c>
      <c r="I134" s="283">
        <v>38718</v>
      </c>
      <c r="J134" s="283" t="s">
        <v>200</v>
      </c>
      <c r="K134" s="339"/>
      <c r="L134" s="339"/>
      <c r="M134" s="340"/>
      <c r="N134" s="289"/>
      <c r="O134" s="335" t="s">
        <v>124</v>
      </c>
      <c r="P134" s="335"/>
      <c r="Q134" s="335"/>
      <c r="R134" s="289"/>
      <c r="S134" s="289"/>
      <c r="T134" s="289"/>
      <c r="U134" s="494"/>
      <c r="V134" s="494"/>
      <c r="W134" s="494"/>
      <c r="X134" s="494"/>
      <c r="Y134" s="335"/>
      <c r="Z134" s="494"/>
      <c r="AA134" s="494"/>
      <c r="AB134" s="335"/>
      <c r="AC134" s="494"/>
      <c r="AD134" s="494"/>
      <c r="AE134" s="494"/>
      <c r="AF134" s="494"/>
      <c r="AG134" s="494"/>
      <c r="AH134" s="494"/>
      <c r="AI134" s="494"/>
      <c r="AJ134" s="289"/>
      <c r="AK134" s="494"/>
      <c r="AL134" s="494"/>
      <c r="AM134" s="494"/>
      <c r="AN134" s="494"/>
      <c r="AO134" s="494"/>
      <c r="AP134" s="494"/>
      <c r="AQ134" s="494"/>
      <c r="AR134" s="494"/>
      <c r="AS134" s="494"/>
      <c r="AT134" s="494"/>
      <c r="AU134" s="289"/>
      <c r="AV134" s="494"/>
      <c r="AW134" s="494"/>
      <c r="AX134" s="494"/>
      <c r="AY134" s="494"/>
      <c r="AZ134" s="494"/>
      <c r="BA134" s="494"/>
      <c r="BB134" s="494"/>
      <c r="BC134" s="494"/>
      <c r="BD134" s="494"/>
      <c r="BE134" s="494"/>
      <c r="BF134" s="289"/>
      <c r="BG134" s="494"/>
      <c r="BH134" s="494"/>
      <c r="BI134" s="494"/>
      <c r="BJ134" s="494"/>
      <c r="BK134" s="494"/>
      <c r="BL134" s="494"/>
      <c r="BM134" s="494"/>
      <c r="BN134" s="494"/>
      <c r="BO134" s="494"/>
      <c r="BP134" s="494"/>
      <c r="BQ134" s="289"/>
      <c r="BR134" s="494"/>
      <c r="BS134" s="494"/>
      <c r="BT134" s="494"/>
      <c r="BU134" s="494"/>
      <c r="BV134" s="438"/>
      <c r="BW134" s="438"/>
      <c r="BX134" s="438"/>
      <c r="BY134" s="438"/>
      <c r="BZ134" s="438"/>
      <c r="CA134" s="438"/>
    </row>
    <row r="135" spans="1:79" s="68" customFormat="1" ht="77.25" customHeight="1">
      <c r="A135" s="272"/>
      <c r="B135" s="254"/>
      <c r="C135" s="547"/>
      <c r="D135" s="550"/>
      <c r="E135" s="272"/>
      <c r="F135" s="250" t="s">
        <v>121</v>
      </c>
      <c r="G135" s="250" t="s">
        <v>122</v>
      </c>
      <c r="H135" s="503">
        <v>41640</v>
      </c>
      <c r="I135" s="503">
        <v>41640</v>
      </c>
      <c r="J135" s="503" t="s">
        <v>200</v>
      </c>
      <c r="K135" s="349"/>
      <c r="L135" s="349"/>
      <c r="M135" s="391"/>
      <c r="N135" s="289"/>
      <c r="O135" s="335"/>
      <c r="P135" s="335"/>
      <c r="Q135" s="335"/>
      <c r="R135" s="289"/>
      <c r="S135" s="289"/>
      <c r="T135" s="289"/>
      <c r="U135" s="494"/>
      <c r="V135" s="494"/>
      <c r="W135" s="494"/>
      <c r="X135" s="494"/>
      <c r="Y135" s="335"/>
      <c r="Z135" s="494"/>
      <c r="AA135" s="494"/>
      <c r="AB135" s="335"/>
      <c r="AC135" s="494"/>
      <c r="AD135" s="494"/>
      <c r="AE135" s="494"/>
      <c r="AF135" s="494"/>
      <c r="AG135" s="494"/>
      <c r="AH135" s="494"/>
      <c r="AI135" s="494"/>
      <c r="AJ135" s="289"/>
      <c r="AK135" s="494"/>
      <c r="AL135" s="494"/>
      <c r="AM135" s="494"/>
      <c r="AN135" s="494"/>
      <c r="AO135" s="494"/>
      <c r="AP135" s="494"/>
      <c r="AQ135" s="494"/>
      <c r="AR135" s="494"/>
      <c r="AS135" s="494"/>
      <c r="AT135" s="494"/>
      <c r="AU135" s="289"/>
      <c r="AV135" s="494"/>
      <c r="AW135" s="494"/>
      <c r="AX135" s="494"/>
      <c r="AY135" s="494"/>
      <c r="AZ135" s="494"/>
      <c r="BA135" s="494"/>
      <c r="BB135" s="494"/>
      <c r="BC135" s="494"/>
      <c r="BD135" s="494"/>
      <c r="BE135" s="494"/>
      <c r="BF135" s="289"/>
      <c r="BG135" s="494"/>
      <c r="BH135" s="494"/>
      <c r="BI135" s="494"/>
      <c r="BJ135" s="494"/>
      <c r="BK135" s="494"/>
      <c r="BL135" s="494"/>
      <c r="BM135" s="494"/>
      <c r="BN135" s="494"/>
      <c r="BO135" s="494"/>
      <c r="BP135" s="494"/>
      <c r="BQ135" s="289"/>
      <c r="BR135" s="494"/>
      <c r="BS135" s="494"/>
      <c r="BT135" s="494"/>
      <c r="BU135" s="494"/>
      <c r="BV135" s="438"/>
      <c r="BW135" s="438"/>
      <c r="BX135" s="438"/>
      <c r="BY135" s="438"/>
      <c r="BZ135" s="438"/>
      <c r="CA135" s="438"/>
    </row>
    <row r="136" spans="1:79" s="68" customFormat="1" ht="119.25" customHeight="1">
      <c r="A136" s="272"/>
      <c r="B136" s="254"/>
      <c r="C136" s="299"/>
      <c r="D136" s="539"/>
      <c r="E136" s="272"/>
      <c r="F136" s="250" t="s">
        <v>120</v>
      </c>
      <c r="G136" s="250" t="s">
        <v>117</v>
      </c>
      <c r="H136" s="503">
        <v>40909</v>
      </c>
      <c r="I136" s="503">
        <v>40909</v>
      </c>
      <c r="J136" s="503" t="s">
        <v>199</v>
      </c>
      <c r="K136" s="349"/>
      <c r="L136" s="349"/>
      <c r="M136" s="391"/>
      <c r="N136" s="289"/>
      <c r="O136" s="335"/>
      <c r="P136" s="335"/>
      <c r="Q136" s="335"/>
      <c r="R136" s="289"/>
      <c r="S136" s="289"/>
      <c r="T136" s="289"/>
      <c r="U136" s="494"/>
      <c r="V136" s="494"/>
      <c r="W136" s="494"/>
      <c r="X136" s="494"/>
      <c r="Y136" s="335"/>
      <c r="Z136" s="494"/>
      <c r="AA136" s="494"/>
      <c r="AB136" s="335"/>
      <c r="AC136" s="494"/>
      <c r="AD136" s="494"/>
      <c r="AE136" s="494"/>
      <c r="AF136" s="494"/>
      <c r="AG136" s="494"/>
      <c r="AH136" s="494"/>
      <c r="AI136" s="494"/>
      <c r="AJ136" s="289"/>
      <c r="AK136" s="494"/>
      <c r="AL136" s="494"/>
      <c r="AM136" s="494"/>
      <c r="AN136" s="494"/>
      <c r="AO136" s="494"/>
      <c r="AP136" s="494"/>
      <c r="AQ136" s="494"/>
      <c r="AR136" s="494"/>
      <c r="AS136" s="494"/>
      <c r="AT136" s="494"/>
      <c r="AU136" s="289"/>
      <c r="AV136" s="494"/>
      <c r="AW136" s="494"/>
      <c r="AX136" s="494"/>
      <c r="AY136" s="494"/>
      <c r="AZ136" s="494"/>
      <c r="BA136" s="494"/>
      <c r="BB136" s="494"/>
      <c r="BC136" s="494"/>
      <c r="BD136" s="494"/>
      <c r="BE136" s="494"/>
      <c r="BF136" s="289"/>
      <c r="BG136" s="494"/>
      <c r="BH136" s="494"/>
      <c r="BI136" s="494"/>
      <c r="BJ136" s="494"/>
      <c r="BK136" s="494"/>
      <c r="BL136" s="494"/>
      <c r="BM136" s="494"/>
      <c r="BN136" s="494"/>
      <c r="BO136" s="494"/>
      <c r="BP136" s="494"/>
      <c r="BQ136" s="289"/>
      <c r="BR136" s="494"/>
      <c r="BS136" s="494"/>
      <c r="BT136" s="494"/>
      <c r="BU136" s="494"/>
      <c r="BV136" s="438"/>
      <c r="BW136" s="438"/>
      <c r="BX136" s="438"/>
      <c r="BY136" s="438"/>
      <c r="BZ136" s="438"/>
      <c r="CA136" s="438"/>
    </row>
    <row r="137" spans="1:79" s="68" customFormat="1" ht="123" customHeight="1">
      <c r="A137" s="272"/>
      <c r="B137" s="254"/>
      <c r="C137" s="299"/>
      <c r="D137" s="539"/>
      <c r="E137" s="272"/>
      <c r="F137" s="250" t="s">
        <v>115</v>
      </c>
      <c r="G137" s="250" t="s">
        <v>295</v>
      </c>
      <c r="H137" s="503">
        <v>42940</v>
      </c>
      <c r="I137" s="503">
        <v>42940</v>
      </c>
      <c r="J137" s="503" t="s">
        <v>200</v>
      </c>
      <c r="K137" s="349"/>
      <c r="L137" s="349"/>
      <c r="M137" s="391"/>
      <c r="N137" s="289"/>
      <c r="O137" s="335"/>
      <c r="P137" s="335"/>
      <c r="Q137" s="335"/>
      <c r="R137" s="289"/>
      <c r="S137" s="289"/>
      <c r="T137" s="289"/>
      <c r="U137" s="494"/>
      <c r="V137" s="494"/>
      <c r="W137" s="494"/>
      <c r="X137" s="494"/>
      <c r="Y137" s="335"/>
      <c r="Z137" s="494"/>
      <c r="AA137" s="494"/>
      <c r="AB137" s="335"/>
      <c r="AC137" s="494"/>
      <c r="AD137" s="494"/>
      <c r="AE137" s="494"/>
      <c r="AF137" s="494"/>
      <c r="AG137" s="494"/>
      <c r="AH137" s="494"/>
      <c r="AI137" s="494"/>
      <c r="AJ137" s="289"/>
      <c r="AK137" s="494"/>
      <c r="AL137" s="494"/>
      <c r="AM137" s="494"/>
      <c r="AN137" s="494"/>
      <c r="AO137" s="494"/>
      <c r="AP137" s="494"/>
      <c r="AQ137" s="494"/>
      <c r="AR137" s="494"/>
      <c r="AS137" s="494"/>
      <c r="AT137" s="494"/>
      <c r="AU137" s="289"/>
      <c r="AV137" s="494"/>
      <c r="AW137" s="494"/>
      <c r="AX137" s="494"/>
      <c r="AY137" s="494"/>
      <c r="AZ137" s="494"/>
      <c r="BA137" s="494"/>
      <c r="BB137" s="494"/>
      <c r="BC137" s="494"/>
      <c r="BD137" s="494"/>
      <c r="BE137" s="494"/>
      <c r="BF137" s="289"/>
      <c r="BG137" s="494"/>
      <c r="BH137" s="494"/>
      <c r="BI137" s="494"/>
      <c r="BJ137" s="494"/>
      <c r="BK137" s="494"/>
      <c r="BL137" s="494"/>
      <c r="BM137" s="494"/>
      <c r="BN137" s="494"/>
      <c r="BO137" s="494"/>
      <c r="BP137" s="494"/>
      <c r="BQ137" s="289"/>
      <c r="BR137" s="494"/>
      <c r="BS137" s="494"/>
      <c r="BT137" s="494"/>
      <c r="BU137" s="494"/>
      <c r="BV137" s="438"/>
      <c r="BW137" s="438"/>
      <c r="BX137" s="438"/>
      <c r="BY137" s="438"/>
      <c r="BZ137" s="438"/>
      <c r="CA137" s="438"/>
    </row>
    <row r="138" spans="1:79" s="68" customFormat="1" ht="123.75" customHeight="1">
      <c r="A138" s="272"/>
      <c r="B138" s="254"/>
      <c r="C138" s="299"/>
      <c r="D138" s="539"/>
      <c r="E138" s="272"/>
      <c r="F138" s="250" t="s">
        <v>115</v>
      </c>
      <c r="G138" s="250" t="s">
        <v>296</v>
      </c>
      <c r="H138" s="503">
        <v>43087</v>
      </c>
      <c r="I138" s="503">
        <v>43101</v>
      </c>
      <c r="J138" s="503" t="s">
        <v>200</v>
      </c>
      <c r="K138" s="349"/>
      <c r="L138" s="349"/>
      <c r="M138" s="391"/>
      <c r="N138" s="289"/>
      <c r="O138" s="335"/>
      <c r="P138" s="335"/>
      <c r="Q138" s="335"/>
      <c r="R138" s="289"/>
      <c r="S138" s="289"/>
      <c r="T138" s="289"/>
      <c r="U138" s="494"/>
      <c r="V138" s="494"/>
      <c r="W138" s="494"/>
      <c r="X138" s="494"/>
      <c r="Y138" s="335"/>
      <c r="Z138" s="494"/>
      <c r="AA138" s="494"/>
      <c r="AB138" s="335"/>
      <c r="AC138" s="494"/>
      <c r="AD138" s="494"/>
      <c r="AE138" s="494"/>
      <c r="AF138" s="494"/>
      <c r="AG138" s="494"/>
      <c r="AH138" s="494"/>
      <c r="AI138" s="494"/>
      <c r="AJ138" s="289"/>
      <c r="AK138" s="494"/>
      <c r="AL138" s="494"/>
      <c r="AM138" s="494"/>
      <c r="AN138" s="494"/>
      <c r="AO138" s="494"/>
      <c r="AP138" s="494"/>
      <c r="AQ138" s="494"/>
      <c r="AR138" s="494"/>
      <c r="AS138" s="494"/>
      <c r="AT138" s="494"/>
      <c r="AU138" s="289"/>
      <c r="AV138" s="494"/>
      <c r="AW138" s="494"/>
      <c r="AX138" s="494"/>
      <c r="AY138" s="494"/>
      <c r="AZ138" s="494"/>
      <c r="BA138" s="494"/>
      <c r="BB138" s="494"/>
      <c r="BC138" s="494"/>
      <c r="BD138" s="494"/>
      <c r="BE138" s="494"/>
      <c r="BF138" s="289"/>
      <c r="BG138" s="494"/>
      <c r="BH138" s="494"/>
      <c r="BI138" s="494"/>
      <c r="BJ138" s="494"/>
      <c r="BK138" s="494"/>
      <c r="BL138" s="494"/>
      <c r="BM138" s="494"/>
      <c r="BN138" s="494"/>
      <c r="BO138" s="494"/>
      <c r="BP138" s="494"/>
      <c r="BQ138" s="289"/>
      <c r="BR138" s="494"/>
      <c r="BS138" s="494"/>
      <c r="BT138" s="494"/>
      <c r="BU138" s="494"/>
      <c r="BV138" s="438"/>
      <c r="BW138" s="438"/>
      <c r="BX138" s="438"/>
      <c r="BY138" s="438"/>
      <c r="BZ138" s="438"/>
      <c r="CA138" s="438"/>
    </row>
    <row r="139" spans="1:79" s="68" customFormat="1" ht="121.5" customHeight="1">
      <c r="A139" s="272"/>
      <c r="B139" s="254"/>
      <c r="C139" s="299"/>
      <c r="D139" s="539"/>
      <c r="E139" s="272"/>
      <c r="F139" s="250" t="s">
        <v>123</v>
      </c>
      <c r="G139" s="250" t="s">
        <v>116</v>
      </c>
      <c r="H139" s="283">
        <v>41183</v>
      </c>
      <c r="I139" s="283">
        <v>41183</v>
      </c>
      <c r="J139" s="283" t="s">
        <v>199</v>
      </c>
      <c r="K139" s="349"/>
      <c r="L139" s="349"/>
      <c r="M139" s="391"/>
      <c r="N139" s="289"/>
      <c r="O139" s="335"/>
      <c r="P139" s="335"/>
      <c r="Q139" s="335"/>
      <c r="R139" s="289"/>
      <c r="S139" s="289"/>
      <c r="T139" s="289"/>
      <c r="U139" s="494"/>
      <c r="V139" s="494"/>
      <c r="W139" s="494"/>
      <c r="X139" s="494"/>
      <c r="Y139" s="335"/>
      <c r="Z139" s="494"/>
      <c r="AA139" s="494"/>
      <c r="AB139" s="335"/>
      <c r="AC139" s="494"/>
      <c r="AD139" s="494"/>
      <c r="AE139" s="494"/>
      <c r="AF139" s="494"/>
      <c r="AG139" s="494"/>
      <c r="AH139" s="494"/>
      <c r="AI139" s="494"/>
      <c r="AJ139" s="289"/>
      <c r="AK139" s="494"/>
      <c r="AL139" s="494"/>
      <c r="AM139" s="494"/>
      <c r="AN139" s="494"/>
      <c r="AO139" s="494"/>
      <c r="AP139" s="494"/>
      <c r="AQ139" s="494"/>
      <c r="AR139" s="494"/>
      <c r="AS139" s="494"/>
      <c r="AT139" s="494"/>
      <c r="AU139" s="289"/>
      <c r="AV139" s="494"/>
      <c r="AW139" s="494"/>
      <c r="AX139" s="494"/>
      <c r="AY139" s="494"/>
      <c r="AZ139" s="494"/>
      <c r="BA139" s="494"/>
      <c r="BB139" s="494"/>
      <c r="BC139" s="494"/>
      <c r="BD139" s="494"/>
      <c r="BE139" s="494"/>
      <c r="BF139" s="289"/>
      <c r="BG139" s="494"/>
      <c r="BH139" s="494"/>
      <c r="BI139" s="494"/>
      <c r="BJ139" s="494"/>
      <c r="BK139" s="494"/>
      <c r="BL139" s="494"/>
      <c r="BM139" s="494"/>
      <c r="BN139" s="494"/>
      <c r="BO139" s="494"/>
      <c r="BP139" s="494"/>
      <c r="BQ139" s="289"/>
      <c r="BR139" s="494"/>
      <c r="BS139" s="494"/>
      <c r="BT139" s="494"/>
      <c r="BU139" s="494"/>
      <c r="BV139" s="438"/>
      <c r="BW139" s="438"/>
      <c r="BX139" s="438"/>
      <c r="BY139" s="438"/>
      <c r="BZ139" s="438"/>
      <c r="CA139" s="438"/>
    </row>
    <row r="140" spans="1:79" s="68" customFormat="1" ht="117.75" customHeight="1">
      <c r="A140" s="272"/>
      <c r="B140" s="254"/>
      <c r="C140" s="299"/>
      <c r="D140" s="539"/>
      <c r="E140" s="272"/>
      <c r="F140" s="250" t="s">
        <v>165</v>
      </c>
      <c r="G140" s="251" t="s">
        <v>152</v>
      </c>
      <c r="H140" s="283">
        <v>42736</v>
      </c>
      <c r="I140" s="283">
        <v>42736</v>
      </c>
      <c r="J140" s="283">
        <v>43100</v>
      </c>
      <c r="K140" s="349"/>
      <c r="L140" s="349"/>
      <c r="M140" s="391"/>
      <c r="N140" s="289"/>
      <c r="O140" s="335"/>
      <c r="P140" s="335"/>
      <c r="Q140" s="335"/>
      <c r="R140" s="289"/>
      <c r="S140" s="289"/>
      <c r="T140" s="289"/>
      <c r="U140" s="494"/>
      <c r="V140" s="494"/>
      <c r="W140" s="494"/>
      <c r="X140" s="494"/>
      <c r="Y140" s="335"/>
      <c r="Z140" s="494"/>
      <c r="AA140" s="494"/>
      <c r="AB140" s="335"/>
      <c r="AC140" s="494"/>
      <c r="AD140" s="494"/>
      <c r="AE140" s="494"/>
      <c r="AF140" s="494"/>
      <c r="AG140" s="494"/>
      <c r="AH140" s="494"/>
      <c r="AI140" s="494"/>
      <c r="AJ140" s="289"/>
      <c r="AK140" s="494"/>
      <c r="AL140" s="494"/>
      <c r="AM140" s="494"/>
      <c r="AN140" s="494"/>
      <c r="AO140" s="494"/>
      <c r="AP140" s="494"/>
      <c r="AQ140" s="494"/>
      <c r="AR140" s="494"/>
      <c r="AS140" s="494"/>
      <c r="AT140" s="494"/>
      <c r="AU140" s="289"/>
      <c r="AV140" s="494"/>
      <c r="AW140" s="494"/>
      <c r="AX140" s="494"/>
      <c r="AY140" s="494"/>
      <c r="AZ140" s="494"/>
      <c r="BA140" s="494"/>
      <c r="BB140" s="494"/>
      <c r="BC140" s="494"/>
      <c r="BD140" s="494"/>
      <c r="BE140" s="494"/>
      <c r="BF140" s="289"/>
      <c r="BG140" s="494"/>
      <c r="BH140" s="494"/>
      <c r="BI140" s="494"/>
      <c r="BJ140" s="494"/>
      <c r="BK140" s="494"/>
      <c r="BL140" s="494"/>
      <c r="BM140" s="494"/>
      <c r="BN140" s="494"/>
      <c r="BO140" s="494"/>
      <c r="BP140" s="494"/>
      <c r="BQ140" s="289"/>
      <c r="BR140" s="494"/>
      <c r="BS140" s="494"/>
      <c r="BT140" s="494"/>
      <c r="BU140" s="494"/>
      <c r="BV140" s="438"/>
      <c r="BW140" s="438"/>
      <c r="BX140" s="438"/>
      <c r="BY140" s="438"/>
      <c r="BZ140" s="438"/>
      <c r="CA140" s="438"/>
    </row>
    <row r="141" spans="1:79" s="68" customFormat="1" ht="124.5" customHeight="1">
      <c r="A141" s="272"/>
      <c r="B141" s="254"/>
      <c r="C141" s="299"/>
      <c r="D141" s="539"/>
      <c r="E141" s="272"/>
      <c r="F141" s="250" t="s">
        <v>294</v>
      </c>
      <c r="G141" s="251" t="s">
        <v>293</v>
      </c>
      <c r="H141" s="283">
        <v>43033</v>
      </c>
      <c r="I141" s="283">
        <v>43101</v>
      </c>
      <c r="J141" s="283">
        <v>43465</v>
      </c>
      <c r="K141" s="349"/>
      <c r="L141" s="349"/>
      <c r="M141" s="391"/>
      <c r="N141" s="289"/>
      <c r="O141" s="335"/>
      <c r="P141" s="335"/>
      <c r="Q141" s="335"/>
      <c r="R141" s="289"/>
      <c r="S141" s="289"/>
      <c r="T141" s="289"/>
      <c r="U141" s="494"/>
      <c r="V141" s="494"/>
      <c r="W141" s="494"/>
      <c r="X141" s="494"/>
      <c r="Y141" s="335"/>
      <c r="Z141" s="494"/>
      <c r="AA141" s="494"/>
      <c r="AB141" s="335"/>
      <c r="AC141" s="494"/>
      <c r="AD141" s="494"/>
      <c r="AE141" s="494"/>
      <c r="AF141" s="494"/>
      <c r="AG141" s="494"/>
      <c r="AH141" s="494"/>
      <c r="AI141" s="494"/>
      <c r="AJ141" s="289"/>
      <c r="AK141" s="494"/>
      <c r="AL141" s="494"/>
      <c r="AM141" s="494"/>
      <c r="AN141" s="494"/>
      <c r="AO141" s="494"/>
      <c r="AP141" s="494"/>
      <c r="AQ141" s="494"/>
      <c r="AR141" s="494"/>
      <c r="AS141" s="494"/>
      <c r="AT141" s="494"/>
      <c r="AU141" s="289"/>
      <c r="AV141" s="494"/>
      <c r="AW141" s="494"/>
      <c r="AX141" s="494"/>
      <c r="AY141" s="494"/>
      <c r="AZ141" s="494"/>
      <c r="BA141" s="494"/>
      <c r="BB141" s="494"/>
      <c r="BC141" s="494"/>
      <c r="BD141" s="494"/>
      <c r="BE141" s="494"/>
      <c r="BF141" s="289"/>
      <c r="BG141" s="494"/>
      <c r="BH141" s="494"/>
      <c r="BI141" s="494"/>
      <c r="BJ141" s="494"/>
      <c r="BK141" s="494"/>
      <c r="BL141" s="494"/>
      <c r="BM141" s="494"/>
      <c r="BN141" s="494"/>
      <c r="BO141" s="494"/>
      <c r="BP141" s="494"/>
      <c r="BQ141" s="289"/>
      <c r="BR141" s="494"/>
      <c r="BS141" s="494"/>
      <c r="BT141" s="494"/>
      <c r="BU141" s="494"/>
      <c r="BV141" s="438"/>
      <c r="BW141" s="438"/>
      <c r="BX141" s="438"/>
      <c r="BY141" s="438"/>
      <c r="BZ141" s="438"/>
      <c r="CA141" s="438"/>
    </row>
    <row r="142" spans="1:79" s="68" customFormat="1" ht="133.5" customHeight="1">
      <c r="A142" s="272"/>
      <c r="B142" s="254"/>
      <c r="C142" s="299"/>
      <c r="D142" s="539"/>
      <c r="E142" s="272"/>
      <c r="F142" s="250" t="s">
        <v>158</v>
      </c>
      <c r="G142" s="251" t="s">
        <v>157</v>
      </c>
      <c r="H142" s="283">
        <v>42736</v>
      </c>
      <c r="I142" s="283">
        <v>42736</v>
      </c>
      <c r="J142" s="283">
        <v>43100</v>
      </c>
      <c r="K142" s="349"/>
      <c r="L142" s="349"/>
      <c r="M142" s="391"/>
      <c r="N142" s="289"/>
      <c r="O142" s="335"/>
      <c r="P142" s="335"/>
      <c r="Q142" s="335"/>
      <c r="R142" s="289"/>
      <c r="S142" s="289"/>
      <c r="T142" s="289"/>
      <c r="U142" s="494"/>
      <c r="V142" s="494"/>
      <c r="W142" s="494"/>
      <c r="X142" s="494"/>
      <c r="Y142" s="335"/>
      <c r="Z142" s="494"/>
      <c r="AA142" s="494"/>
      <c r="AB142" s="335"/>
      <c r="AC142" s="494"/>
      <c r="AD142" s="494"/>
      <c r="AE142" s="494"/>
      <c r="AF142" s="494"/>
      <c r="AG142" s="494"/>
      <c r="AH142" s="494"/>
      <c r="AI142" s="494"/>
      <c r="AJ142" s="289"/>
      <c r="AK142" s="494"/>
      <c r="AL142" s="494"/>
      <c r="AM142" s="494"/>
      <c r="AN142" s="494"/>
      <c r="AO142" s="494"/>
      <c r="AP142" s="494"/>
      <c r="AQ142" s="494"/>
      <c r="AR142" s="494"/>
      <c r="AS142" s="494"/>
      <c r="AT142" s="494"/>
      <c r="AU142" s="289"/>
      <c r="AV142" s="494"/>
      <c r="AW142" s="494"/>
      <c r="AX142" s="494"/>
      <c r="AY142" s="494"/>
      <c r="AZ142" s="494"/>
      <c r="BA142" s="494"/>
      <c r="BB142" s="494"/>
      <c r="BC142" s="494"/>
      <c r="BD142" s="494"/>
      <c r="BE142" s="494"/>
      <c r="BF142" s="289"/>
      <c r="BG142" s="494"/>
      <c r="BH142" s="494"/>
      <c r="BI142" s="494"/>
      <c r="BJ142" s="494"/>
      <c r="BK142" s="494"/>
      <c r="BL142" s="494"/>
      <c r="BM142" s="494"/>
      <c r="BN142" s="494"/>
      <c r="BO142" s="494"/>
      <c r="BP142" s="494"/>
      <c r="BQ142" s="289"/>
      <c r="BR142" s="494"/>
      <c r="BS142" s="494"/>
      <c r="BT142" s="494"/>
      <c r="BU142" s="494"/>
      <c r="BV142" s="438"/>
      <c r="BW142" s="438"/>
      <c r="BX142" s="438"/>
      <c r="BY142" s="438"/>
      <c r="BZ142" s="438"/>
      <c r="CA142" s="438"/>
    </row>
    <row r="143" spans="1:79" s="68" customFormat="1" ht="139.5" customHeight="1">
      <c r="A143" s="272"/>
      <c r="B143" s="254"/>
      <c r="C143" s="299"/>
      <c r="D143" s="539"/>
      <c r="E143" s="272"/>
      <c r="F143" s="250" t="s">
        <v>297</v>
      </c>
      <c r="G143" s="251" t="s">
        <v>298</v>
      </c>
      <c r="H143" s="283">
        <v>43077</v>
      </c>
      <c r="I143" s="283">
        <v>42736</v>
      </c>
      <c r="J143" s="283">
        <v>43100</v>
      </c>
      <c r="K143" s="349"/>
      <c r="L143" s="349"/>
      <c r="M143" s="391"/>
      <c r="N143" s="289"/>
      <c r="O143" s="335"/>
      <c r="P143" s="335"/>
      <c r="Q143" s="335"/>
      <c r="R143" s="289"/>
      <c r="S143" s="289"/>
      <c r="T143" s="289"/>
      <c r="U143" s="494"/>
      <c r="V143" s="494"/>
      <c r="W143" s="494"/>
      <c r="X143" s="494"/>
      <c r="Y143" s="335"/>
      <c r="Z143" s="494"/>
      <c r="AA143" s="494"/>
      <c r="AB143" s="335"/>
      <c r="AC143" s="494"/>
      <c r="AD143" s="494"/>
      <c r="AE143" s="494"/>
      <c r="AF143" s="494"/>
      <c r="AG143" s="494"/>
      <c r="AH143" s="494"/>
      <c r="AI143" s="494"/>
      <c r="AJ143" s="289"/>
      <c r="AK143" s="494"/>
      <c r="AL143" s="494"/>
      <c r="AM143" s="494"/>
      <c r="AN143" s="494"/>
      <c r="AO143" s="494"/>
      <c r="AP143" s="494"/>
      <c r="AQ143" s="494"/>
      <c r="AR143" s="494"/>
      <c r="AS143" s="494"/>
      <c r="AT143" s="494"/>
      <c r="AU143" s="289"/>
      <c r="AV143" s="494"/>
      <c r="AW143" s="494"/>
      <c r="AX143" s="494"/>
      <c r="AY143" s="494"/>
      <c r="AZ143" s="494"/>
      <c r="BA143" s="494"/>
      <c r="BB143" s="494"/>
      <c r="BC143" s="494"/>
      <c r="BD143" s="494"/>
      <c r="BE143" s="494"/>
      <c r="BF143" s="289"/>
      <c r="BG143" s="494"/>
      <c r="BH143" s="494"/>
      <c r="BI143" s="494"/>
      <c r="BJ143" s="494"/>
      <c r="BK143" s="494"/>
      <c r="BL143" s="494"/>
      <c r="BM143" s="494"/>
      <c r="BN143" s="494"/>
      <c r="BO143" s="494"/>
      <c r="BP143" s="494"/>
      <c r="BQ143" s="289"/>
      <c r="BR143" s="494"/>
      <c r="BS143" s="494"/>
      <c r="BT143" s="494"/>
      <c r="BU143" s="494"/>
      <c r="BV143" s="438"/>
      <c r="BW143" s="438"/>
      <c r="BX143" s="438"/>
      <c r="BY143" s="438"/>
      <c r="BZ143" s="438"/>
      <c r="CA143" s="438"/>
    </row>
    <row r="144" spans="1:79" s="68" customFormat="1" ht="135.75" customHeight="1">
      <c r="A144" s="272"/>
      <c r="B144" s="254"/>
      <c r="C144" s="299"/>
      <c r="D144" s="539"/>
      <c r="E144" s="272"/>
      <c r="F144" s="502" t="s">
        <v>164</v>
      </c>
      <c r="G144" s="251" t="s">
        <v>163</v>
      </c>
      <c r="H144" s="283">
        <v>42711</v>
      </c>
      <c r="I144" s="283">
        <v>42736</v>
      </c>
      <c r="J144" s="283">
        <v>43100</v>
      </c>
      <c r="K144" s="349"/>
      <c r="L144" s="349"/>
      <c r="M144" s="391"/>
      <c r="N144" s="289"/>
      <c r="O144" s="335"/>
      <c r="P144" s="335"/>
      <c r="Q144" s="335"/>
      <c r="R144" s="289"/>
      <c r="S144" s="289"/>
      <c r="T144" s="289"/>
      <c r="U144" s="494"/>
      <c r="V144" s="494"/>
      <c r="W144" s="494"/>
      <c r="X144" s="494"/>
      <c r="Y144" s="335"/>
      <c r="Z144" s="494"/>
      <c r="AA144" s="494"/>
      <c r="AB144" s="335"/>
      <c r="AC144" s="494"/>
      <c r="AD144" s="494"/>
      <c r="AE144" s="494"/>
      <c r="AF144" s="494"/>
      <c r="AG144" s="494"/>
      <c r="AH144" s="494"/>
      <c r="AI144" s="494"/>
      <c r="AJ144" s="289"/>
      <c r="AK144" s="494"/>
      <c r="AL144" s="494"/>
      <c r="AM144" s="494"/>
      <c r="AN144" s="494"/>
      <c r="AO144" s="494"/>
      <c r="AP144" s="494"/>
      <c r="AQ144" s="494"/>
      <c r="AR144" s="494"/>
      <c r="AS144" s="494"/>
      <c r="AT144" s="494"/>
      <c r="AU144" s="289"/>
      <c r="AV144" s="494"/>
      <c r="AW144" s="494"/>
      <c r="AX144" s="494"/>
      <c r="AY144" s="494"/>
      <c r="AZ144" s="494"/>
      <c r="BA144" s="494"/>
      <c r="BB144" s="494"/>
      <c r="BC144" s="494"/>
      <c r="BD144" s="494"/>
      <c r="BE144" s="494"/>
      <c r="BF144" s="289"/>
      <c r="BG144" s="494"/>
      <c r="BH144" s="494"/>
      <c r="BI144" s="494"/>
      <c r="BJ144" s="494"/>
      <c r="BK144" s="494"/>
      <c r="BL144" s="494"/>
      <c r="BM144" s="494"/>
      <c r="BN144" s="494"/>
      <c r="BO144" s="494"/>
      <c r="BP144" s="494"/>
      <c r="BQ144" s="289"/>
      <c r="BR144" s="494"/>
      <c r="BS144" s="494"/>
      <c r="BT144" s="494"/>
      <c r="BU144" s="494"/>
      <c r="BV144" s="438"/>
      <c r="BW144" s="438"/>
      <c r="BX144" s="438"/>
      <c r="BY144" s="438"/>
      <c r="BZ144" s="438"/>
      <c r="CA144" s="438"/>
    </row>
    <row r="145" spans="1:79" s="68" customFormat="1" ht="135.75" customHeight="1">
      <c r="A145" s="272"/>
      <c r="B145" s="254"/>
      <c r="C145" s="299"/>
      <c r="D145" s="539"/>
      <c r="E145" s="272"/>
      <c r="F145" s="502" t="s">
        <v>299</v>
      </c>
      <c r="G145" s="251" t="s">
        <v>300</v>
      </c>
      <c r="H145" s="283">
        <v>43077</v>
      </c>
      <c r="I145" s="283">
        <v>43101</v>
      </c>
      <c r="J145" s="283">
        <v>43465</v>
      </c>
      <c r="K145" s="349"/>
      <c r="L145" s="349"/>
      <c r="M145" s="391"/>
      <c r="N145" s="289"/>
      <c r="O145" s="335"/>
      <c r="P145" s="335"/>
      <c r="Q145" s="335"/>
      <c r="R145" s="289"/>
      <c r="S145" s="289"/>
      <c r="T145" s="289"/>
      <c r="U145" s="494"/>
      <c r="V145" s="494"/>
      <c r="W145" s="494"/>
      <c r="X145" s="494"/>
      <c r="Y145" s="335"/>
      <c r="Z145" s="494"/>
      <c r="AA145" s="494"/>
      <c r="AB145" s="335"/>
      <c r="AC145" s="494"/>
      <c r="AD145" s="494"/>
      <c r="AE145" s="494"/>
      <c r="AF145" s="494"/>
      <c r="AG145" s="494"/>
      <c r="AH145" s="494"/>
      <c r="AI145" s="494"/>
      <c r="AJ145" s="289"/>
      <c r="AK145" s="494"/>
      <c r="AL145" s="494"/>
      <c r="AM145" s="494"/>
      <c r="AN145" s="494"/>
      <c r="AO145" s="494"/>
      <c r="AP145" s="494"/>
      <c r="AQ145" s="494"/>
      <c r="AR145" s="494"/>
      <c r="AS145" s="494"/>
      <c r="AT145" s="494"/>
      <c r="AU145" s="289"/>
      <c r="AV145" s="494"/>
      <c r="AW145" s="494"/>
      <c r="AX145" s="494"/>
      <c r="AY145" s="494"/>
      <c r="AZ145" s="494"/>
      <c r="BA145" s="494"/>
      <c r="BB145" s="494"/>
      <c r="BC145" s="494"/>
      <c r="BD145" s="494"/>
      <c r="BE145" s="494"/>
      <c r="BF145" s="289"/>
      <c r="BG145" s="494"/>
      <c r="BH145" s="494"/>
      <c r="BI145" s="494"/>
      <c r="BJ145" s="494"/>
      <c r="BK145" s="494"/>
      <c r="BL145" s="494"/>
      <c r="BM145" s="494"/>
      <c r="BN145" s="494"/>
      <c r="BO145" s="494"/>
      <c r="BP145" s="494"/>
      <c r="BQ145" s="289"/>
      <c r="BR145" s="494"/>
      <c r="BS145" s="494"/>
      <c r="BT145" s="494"/>
      <c r="BU145" s="494"/>
      <c r="BV145" s="438"/>
      <c r="BW145" s="438"/>
      <c r="BX145" s="438"/>
      <c r="BY145" s="438"/>
      <c r="BZ145" s="438"/>
      <c r="CA145" s="438"/>
    </row>
    <row r="146" spans="1:79" s="68" customFormat="1" ht="123" customHeight="1">
      <c r="A146" s="272"/>
      <c r="B146" s="254"/>
      <c r="C146" s="479"/>
      <c r="D146" s="293"/>
      <c r="E146" s="272"/>
      <c r="F146" s="502" t="s">
        <v>303</v>
      </c>
      <c r="G146" s="251" t="s">
        <v>287</v>
      </c>
      <c r="H146" s="283">
        <v>43101</v>
      </c>
      <c r="I146" s="283">
        <v>43101</v>
      </c>
      <c r="J146" s="283">
        <v>43465</v>
      </c>
      <c r="K146" s="339"/>
      <c r="L146" s="349"/>
      <c r="M146" s="340"/>
      <c r="N146" s="289"/>
      <c r="O146" s="289"/>
      <c r="P146" s="289"/>
      <c r="Q146" s="289"/>
      <c r="R146" s="289"/>
      <c r="S146" s="289"/>
      <c r="T146" s="289"/>
      <c r="U146" s="494"/>
      <c r="V146" s="494"/>
      <c r="W146" s="494"/>
      <c r="X146" s="494"/>
      <c r="Y146" s="289"/>
      <c r="Z146" s="494"/>
      <c r="AA146" s="494"/>
      <c r="AB146" s="289"/>
      <c r="AC146" s="493"/>
      <c r="AD146" s="494"/>
      <c r="AE146" s="494"/>
      <c r="AF146" s="494"/>
      <c r="AG146" s="494"/>
      <c r="AH146" s="494"/>
      <c r="AI146" s="494"/>
      <c r="AJ146" s="289"/>
      <c r="AK146" s="494"/>
      <c r="AL146" s="494"/>
      <c r="AM146" s="494"/>
      <c r="AN146" s="506"/>
      <c r="AO146" s="494"/>
      <c r="AP146" s="494"/>
      <c r="AQ146" s="494"/>
      <c r="AR146" s="494"/>
      <c r="AS146" s="494"/>
      <c r="AT146" s="494"/>
      <c r="AU146" s="289"/>
      <c r="AV146" s="494"/>
      <c r="AW146" s="494"/>
      <c r="AX146" s="494"/>
      <c r="AY146" s="494"/>
      <c r="AZ146" s="494"/>
      <c r="BA146" s="494"/>
      <c r="BB146" s="494"/>
      <c r="BC146" s="494"/>
      <c r="BD146" s="494"/>
      <c r="BE146" s="494"/>
      <c r="BF146" s="289"/>
      <c r="BG146" s="494"/>
      <c r="BH146" s="494"/>
      <c r="BI146" s="494"/>
      <c r="BJ146" s="494"/>
      <c r="BK146" s="494"/>
      <c r="BL146" s="494"/>
      <c r="BM146" s="494"/>
      <c r="BN146" s="494"/>
      <c r="BO146" s="494"/>
      <c r="BP146" s="494"/>
      <c r="BQ146" s="289"/>
      <c r="BR146" s="494"/>
      <c r="BS146" s="494"/>
      <c r="BT146" s="494"/>
      <c r="BU146" s="494"/>
      <c r="BV146" s="438"/>
      <c r="BW146" s="438"/>
      <c r="BX146" s="438"/>
      <c r="BY146" s="438"/>
      <c r="BZ146" s="438"/>
      <c r="CA146" s="438"/>
    </row>
    <row r="147" spans="1:79" s="68" customFormat="1" ht="33" customHeight="1">
      <c r="A147" s="272"/>
      <c r="B147" s="254"/>
      <c r="C147" s="479"/>
      <c r="D147" s="293"/>
      <c r="E147" s="272"/>
      <c r="F147" s="502"/>
      <c r="G147" s="251"/>
      <c r="H147" s="283"/>
      <c r="I147" s="283"/>
      <c r="J147" s="283"/>
      <c r="K147" s="339" t="s">
        <v>69</v>
      </c>
      <c r="L147" s="339"/>
      <c r="M147" s="340" t="s">
        <v>138</v>
      </c>
      <c r="N147" s="289">
        <v>745000</v>
      </c>
      <c r="O147" s="335"/>
      <c r="P147" s="335"/>
      <c r="Q147" s="335">
        <v>0</v>
      </c>
      <c r="R147" s="289"/>
      <c r="S147" s="289"/>
      <c r="T147" s="289"/>
      <c r="U147" s="494"/>
      <c r="V147" s="494"/>
      <c r="W147" s="494"/>
      <c r="X147" s="494"/>
      <c r="Y147" s="335">
        <v>745000</v>
      </c>
      <c r="Z147" s="494"/>
      <c r="AA147" s="494"/>
      <c r="AB147" s="335">
        <v>0</v>
      </c>
      <c r="AC147" s="494"/>
      <c r="AD147" s="494"/>
      <c r="AE147" s="494"/>
      <c r="AF147" s="494"/>
      <c r="AG147" s="494"/>
      <c r="AH147" s="494"/>
      <c r="AI147" s="494"/>
      <c r="AJ147" s="289">
        <v>783500</v>
      </c>
      <c r="AK147" s="494"/>
      <c r="AL147" s="494"/>
      <c r="AM147" s="494"/>
      <c r="AN147" s="494"/>
      <c r="AO147" s="494"/>
      <c r="AP147" s="494"/>
      <c r="AQ147" s="494"/>
      <c r="AR147" s="494"/>
      <c r="AS147" s="494"/>
      <c r="AT147" s="494"/>
      <c r="AU147" s="289">
        <v>783500</v>
      </c>
      <c r="AV147" s="494"/>
      <c r="AW147" s="494"/>
      <c r="AX147" s="494"/>
      <c r="AY147" s="494"/>
      <c r="AZ147" s="494"/>
      <c r="BA147" s="494"/>
      <c r="BB147" s="494"/>
      <c r="BC147" s="494"/>
      <c r="BD147" s="494"/>
      <c r="BE147" s="494"/>
      <c r="BF147" s="289">
        <v>783500</v>
      </c>
      <c r="BG147" s="494"/>
      <c r="BH147" s="494"/>
      <c r="BI147" s="494"/>
      <c r="BJ147" s="494"/>
      <c r="BK147" s="494"/>
      <c r="BL147" s="494"/>
      <c r="BM147" s="494"/>
      <c r="BN147" s="494"/>
      <c r="BO147" s="494"/>
      <c r="BP147" s="494"/>
      <c r="BQ147" s="289">
        <v>783500</v>
      </c>
      <c r="BR147" s="494"/>
      <c r="BS147" s="494"/>
      <c r="BT147" s="494"/>
      <c r="BU147" s="494"/>
      <c r="BV147" s="438"/>
      <c r="BW147" s="438"/>
      <c r="BX147" s="438"/>
      <c r="BY147" s="438"/>
      <c r="BZ147" s="438"/>
      <c r="CA147" s="438"/>
    </row>
    <row r="148" spans="1:79" s="68" customFormat="1" ht="39.75" customHeight="1">
      <c r="A148" s="272"/>
      <c r="B148" s="254"/>
      <c r="C148" s="479"/>
      <c r="D148" s="293"/>
      <c r="E148" s="272"/>
      <c r="F148" s="502"/>
      <c r="G148" s="251"/>
      <c r="H148" s="283"/>
      <c r="I148" s="283"/>
      <c r="J148" s="283"/>
      <c r="K148" s="349" t="s">
        <v>70</v>
      </c>
      <c r="L148" s="349"/>
      <c r="M148" s="391" t="s">
        <v>138</v>
      </c>
      <c r="N148" s="289">
        <v>2727700</v>
      </c>
      <c r="O148" s="335"/>
      <c r="P148" s="335"/>
      <c r="Q148" s="335">
        <v>0</v>
      </c>
      <c r="R148" s="289"/>
      <c r="S148" s="289"/>
      <c r="T148" s="289"/>
      <c r="U148" s="494"/>
      <c r="V148" s="494"/>
      <c r="W148" s="494"/>
      <c r="X148" s="494"/>
      <c r="Y148" s="335">
        <v>2727700</v>
      </c>
      <c r="Z148" s="494"/>
      <c r="AA148" s="494"/>
      <c r="AB148" s="335">
        <v>0</v>
      </c>
      <c r="AC148" s="494"/>
      <c r="AD148" s="494"/>
      <c r="AE148" s="494"/>
      <c r="AF148" s="494"/>
      <c r="AG148" s="494"/>
      <c r="AH148" s="494"/>
      <c r="AI148" s="494"/>
      <c r="AJ148" s="289">
        <v>2679000</v>
      </c>
      <c r="AK148" s="494"/>
      <c r="AL148" s="494"/>
      <c r="AM148" s="494"/>
      <c r="AN148" s="494"/>
      <c r="AO148" s="494"/>
      <c r="AP148" s="494"/>
      <c r="AQ148" s="494"/>
      <c r="AR148" s="494"/>
      <c r="AS148" s="494"/>
      <c r="AT148" s="494"/>
      <c r="AU148" s="289">
        <v>2679000</v>
      </c>
      <c r="AV148" s="494"/>
      <c r="AW148" s="494"/>
      <c r="AX148" s="494"/>
      <c r="AY148" s="494"/>
      <c r="AZ148" s="494"/>
      <c r="BA148" s="494"/>
      <c r="BB148" s="494"/>
      <c r="BC148" s="494"/>
      <c r="BD148" s="494"/>
      <c r="BE148" s="494"/>
      <c r="BF148" s="289">
        <v>2679000</v>
      </c>
      <c r="BG148" s="494"/>
      <c r="BH148" s="494"/>
      <c r="BI148" s="494"/>
      <c r="BJ148" s="494"/>
      <c r="BK148" s="494"/>
      <c r="BL148" s="494"/>
      <c r="BM148" s="494"/>
      <c r="BN148" s="494"/>
      <c r="BO148" s="494"/>
      <c r="BP148" s="494"/>
      <c r="BQ148" s="289">
        <v>2679000</v>
      </c>
      <c r="BR148" s="494"/>
      <c r="BS148" s="494"/>
      <c r="BT148" s="494"/>
      <c r="BU148" s="494"/>
      <c r="BV148" s="438"/>
      <c r="BW148" s="438"/>
      <c r="BX148" s="438"/>
      <c r="BY148" s="438"/>
      <c r="BZ148" s="438"/>
      <c r="CA148" s="438"/>
    </row>
    <row r="149" spans="1:79" s="68" customFormat="1" ht="132" customHeight="1">
      <c r="A149" s="272"/>
      <c r="B149" s="538"/>
      <c r="C149" s="591" t="s">
        <v>260</v>
      </c>
      <c r="D149" s="591" t="s">
        <v>324</v>
      </c>
      <c r="E149" s="352"/>
      <c r="F149" s="359"/>
      <c r="G149" s="359"/>
      <c r="H149" s="361"/>
      <c r="I149" s="361"/>
      <c r="J149" s="361"/>
      <c r="K149" s="364"/>
      <c r="L149" s="364"/>
      <c r="M149" s="364"/>
      <c r="N149" s="278">
        <f>N152</f>
        <v>60900</v>
      </c>
      <c r="O149" s="278">
        <f>O152</f>
        <v>0</v>
      </c>
      <c r="P149" s="278">
        <f>P152</f>
        <v>0</v>
      </c>
      <c r="Q149" s="278">
        <f>Q152</f>
        <v>0</v>
      </c>
      <c r="R149" s="278">
        <f aca="true" t="shared" si="49" ref="R149:X149">R152</f>
        <v>0</v>
      </c>
      <c r="S149" s="278">
        <f t="shared" si="49"/>
        <v>0</v>
      </c>
      <c r="T149" s="278">
        <f t="shared" si="49"/>
        <v>0</v>
      </c>
      <c r="U149" s="278">
        <f t="shared" si="49"/>
        <v>0</v>
      </c>
      <c r="V149" s="278">
        <f t="shared" si="49"/>
        <v>0</v>
      </c>
      <c r="W149" s="278">
        <f t="shared" si="49"/>
        <v>0</v>
      </c>
      <c r="X149" s="278">
        <f t="shared" si="49"/>
        <v>0</v>
      </c>
      <c r="Y149" s="278">
        <f>Y152</f>
        <v>60900</v>
      </c>
      <c r="Z149" s="278">
        <f>Z152</f>
        <v>0</v>
      </c>
      <c r="AA149" s="278">
        <f>AA152</f>
        <v>0</v>
      </c>
      <c r="AB149" s="278">
        <f>AB152</f>
        <v>0</v>
      </c>
      <c r="AC149" s="278">
        <f aca="true" t="shared" si="50" ref="AC149:AI149">AC152</f>
        <v>0</v>
      </c>
      <c r="AD149" s="278">
        <f t="shared" si="50"/>
        <v>0</v>
      </c>
      <c r="AE149" s="278">
        <f t="shared" si="50"/>
        <v>0</v>
      </c>
      <c r="AF149" s="278">
        <f t="shared" si="50"/>
        <v>0</v>
      </c>
      <c r="AG149" s="278">
        <f t="shared" si="50"/>
        <v>0</v>
      </c>
      <c r="AH149" s="278">
        <f t="shared" si="50"/>
        <v>0</v>
      </c>
      <c r="AI149" s="278">
        <f t="shared" si="50"/>
        <v>0</v>
      </c>
      <c r="AJ149" s="278">
        <f>AJ152</f>
        <v>30000</v>
      </c>
      <c r="AK149" s="278">
        <f aca="true" t="shared" si="51" ref="AK149:AT149">AK152</f>
        <v>0</v>
      </c>
      <c r="AL149" s="278">
        <f t="shared" si="51"/>
        <v>0</v>
      </c>
      <c r="AM149" s="278">
        <f t="shared" si="51"/>
        <v>0</v>
      </c>
      <c r="AN149" s="278">
        <f t="shared" si="51"/>
        <v>0</v>
      </c>
      <c r="AO149" s="278">
        <f t="shared" si="51"/>
        <v>0</v>
      </c>
      <c r="AP149" s="278">
        <f t="shared" si="51"/>
        <v>0</v>
      </c>
      <c r="AQ149" s="278">
        <f t="shared" si="51"/>
        <v>0</v>
      </c>
      <c r="AR149" s="278">
        <f t="shared" si="51"/>
        <v>0</v>
      </c>
      <c r="AS149" s="278">
        <f t="shared" si="51"/>
        <v>0</v>
      </c>
      <c r="AT149" s="278">
        <f t="shared" si="51"/>
        <v>0</v>
      </c>
      <c r="AU149" s="278">
        <f>AU152</f>
        <v>0</v>
      </c>
      <c r="AV149" s="278">
        <f aca="true" t="shared" si="52" ref="AV149:BE149">AV152</f>
        <v>0</v>
      </c>
      <c r="AW149" s="278">
        <f t="shared" si="52"/>
        <v>0</v>
      </c>
      <c r="AX149" s="278">
        <f t="shared" si="52"/>
        <v>0</v>
      </c>
      <c r="AY149" s="278">
        <f t="shared" si="52"/>
        <v>0</v>
      </c>
      <c r="AZ149" s="278">
        <f t="shared" si="52"/>
        <v>0</v>
      </c>
      <c r="BA149" s="278">
        <f t="shared" si="52"/>
        <v>0</v>
      </c>
      <c r="BB149" s="278">
        <f t="shared" si="52"/>
        <v>0</v>
      </c>
      <c r="BC149" s="278">
        <f t="shared" si="52"/>
        <v>0</v>
      </c>
      <c r="BD149" s="278">
        <f t="shared" si="52"/>
        <v>0</v>
      </c>
      <c r="BE149" s="278">
        <f t="shared" si="52"/>
        <v>0</v>
      </c>
      <c r="BF149" s="278">
        <f>BF152</f>
        <v>0</v>
      </c>
      <c r="BG149" s="278">
        <f aca="true" t="shared" si="53" ref="BG149:BP149">BG152</f>
        <v>0</v>
      </c>
      <c r="BH149" s="278">
        <f t="shared" si="53"/>
        <v>0</v>
      </c>
      <c r="BI149" s="278">
        <f t="shared" si="53"/>
        <v>0</v>
      </c>
      <c r="BJ149" s="278">
        <f t="shared" si="53"/>
        <v>0</v>
      </c>
      <c r="BK149" s="278">
        <f t="shared" si="53"/>
        <v>0</v>
      </c>
      <c r="BL149" s="278">
        <f t="shared" si="53"/>
        <v>0</v>
      </c>
      <c r="BM149" s="278">
        <f t="shared" si="53"/>
        <v>0</v>
      </c>
      <c r="BN149" s="278">
        <f t="shared" si="53"/>
        <v>0</v>
      </c>
      <c r="BO149" s="278">
        <f t="shared" si="53"/>
        <v>0</v>
      </c>
      <c r="BP149" s="278">
        <f t="shared" si="53"/>
        <v>0</v>
      </c>
      <c r="BQ149" s="278">
        <f>BQ152</f>
        <v>0</v>
      </c>
      <c r="BR149" s="278">
        <f aca="true" t="shared" si="54" ref="BR149:CA149">BR152</f>
        <v>0</v>
      </c>
      <c r="BS149" s="278">
        <f t="shared" si="54"/>
        <v>0</v>
      </c>
      <c r="BT149" s="278">
        <f t="shared" si="54"/>
        <v>0</v>
      </c>
      <c r="BU149" s="278">
        <f t="shared" si="54"/>
        <v>0</v>
      </c>
      <c r="BV149" s="278">
        <f t="shared" si="54"/>
        <v>0</v>
      </c>
      <c r="BW149" s="278">
        <f t="shared" si="54"/>
        <v>0</v>
      </c>
      <c r="BX149" s="278">
        <f t="shared" si="54"/>
        <v>0</v>
      </c>
      <c r="BY149" s="278">
        <f t="shared" si="54"/>
        <v>0</v>
      </c>
      <c r="BZ149" s="278">
        <f t="shared" si="54"/>
        <v>0</v>
      </c>
      <c r="CA149" s="278">
        <f t="shared" si="54"/>
        <v>0</v>
      </c>
    </row>
    <row r="150" spans="1:79" s="68" customFormat="1" ht="184.5" customHeight="1">
      <c r="A150" s="272"/>
      <c r="B150" s="254"/>
      <c r="C150" s="593"/>
      <c r="D150" s="593"/>
      <c r="E150" s="272"/>
      <c r="F150" s="250" t="s">
        <v>145</v>
      </c>
      <c r="G150" s="250" t="s">
        <v>144</v>
      </c>
      <c r="H150" s="283">
        <v>42736</v>
      </c>
      <c r="I150" s="283">
        <v>42736</v>
      </c>
      <c r="J150" s="283">
        <v>43100</v>
      </c>
      <c r="K150" s="508"/>
      <c r="L150" s="508"/>
      <c r="M150" s="508"/>
      <c r="N150" s="470"/>
      <c r="O150" s="335"/>
      <c r="P150" s="335"/>
      <c r="Q150" s="335"/>
      <c r="R150" s="470"/>
      <c r="S150" s="470"/>
      <c r="T150" s="493"/>
      <c r="U150" s="494"/>
      <c r="V150" s="494"/>
      <c r="W150" s="494"/>
      <c r="X150" s="494"/>
      <c r="Y150" s="335"/>
      <c r="Z150" s="494"/>
      <c r="AA150" s="494"/>
      <c r="AB150" s="335"/>
      <c r="AC150" s="494"/>
      <c r="AD150" s="494"/>
      <c r="AE150" s="494"/>
      <c r="AF150" s="438"/>
      <c r="AG150" s="438"/>
      <c r="AH150" s="438"/>
      <c r="AI150" s="438"/>
      <c r="AJ150" s="320"/>
      <c r="AK150" s="438"/>
      <c r="AL150" s="438"/>
      <c r="AM150" s="438"/>
      <c r="AN150" s="438"/>
      <c r="AO150" s="438"/>
      <c r="AP150" s="438"/>
      <c r="AQ150" s="438"/>
      <c r="AR150" s="438"/>
      <c r="AS150" s="438"/>
      <c r="AT150" s="438"/>
      <c r="AU150" s="320"/>
      <c r="AV150" s="438"/>
      <c r="AW150" s="438"/>
      <c r="AX150" s="438"/>
      <c r="AY150" s="438"/>
      <c r="AZ150" s="438"/>
      <c r="BA150" s="438"/>
      <c r="BB150" s="438"/>
      <c r="BC150" s="438"/>
      <c r="BD150" s="438"/>
      <c r="BE150" s="438"/>
      <c r="BF150" s="320"/>
      <c r="BG150" s="438"/>
      <c r="BH150" s="438"/>
      <c r="BI150" s="438"/>
      <c r="BJ150" s="438"/>
      <c r="BK150" s="438"/>
      <c r="BL150" s="438"/>
      <c r="BM150" s="438"/>
      <c r="BN150" s="438"/>
      <c r="BO150" s="438"/>
      <c r="BP150" s="438"/>
      <c r="BQ150" s="248"/>
      <c r="BR150" s="438"/>
      <c r="BS150" s="438"/>
      <c r="BT150" s="438"/>
      <c r="BU150" s="438"/>
      <c r="BV150" s="438"/>
      <c r="BW150" s="438"/>
      <c r="BX150" s="438"/>
      <c r="BY150" s="438"/>
      <c r="BZ150" s="438"/>
      <c r="CA150" s="438"/>
    </row>
    <row r="151" spans="1:79" s="68" customFormat="1" ht="184.5" customHeight="1">
      <c r="A151" s="272"/>
      <c r="B151" s="254"/>
      <c r="C151" s="319"/>
      <c r="D151" s="384"/>
      <c r="E151" s="272"/>
      <c r="F151" s="250" t="s">
        <v>261</v>
      </c>
      <c r="G151" s="250" t="s">
        <v>262</v>
      </c>
      <c r="H151" s="283">
        <v>43101</v>
      </c>
      <c r="I151" s="283">
        <v>43101</v>
      </c>
      <c r="J151" s="283">
        <v>43465</v>
      </c>
      <c r="K151" s="471"/>
      <c r="L151" s="471"/>
      <c r="M151" s="471"/>
      <c r="N151" s="470"/>
      <c r="O151" s="335"/>
      <c r="P151" s="335"/>
      <c r="Q151" s="335"/>
      <c r="R151" s="470"/>
      <c r="S151" s="470"/>
      <c r="T151" s="493"/>
      <c r="U151" s="494"/>
      <c r="V151" s="494"/>
      <c r="W151" s="494"/>
      <c r="X151" s="494"/>
      <c r="Y151" s="335"/>
      <c r="Z151" s="494"/>
      <c r="AA151" s="494"/>
      <c r="AB151" s="335"/>
      <c r="AC151" s="494"/>
      <c r="AD151" s="494"/>
      <c r="AE151" s="494"/>
      <c r="AF151" s="438"/>
      <c r="AG151" s="438"/>
      <c r="AH151" s="438"/>
      <c r="AI151" s="438"/>
      <c r="AJ151" s="320"/>
      <c r="AK151" s="438"/>
      <c r="AL151" s="438"/>
      <c r="AM151" s="438"/>
      <c r="AN151" s="438"/>
      <c r="AO151" s="438"/>
      <c r="AP151" s="438"/>
      <c r="AQ151" s="438"/>
      <c r="AR151" s="438"/>
      <c r="AS151" s="438"/>
      <c r="AT151" s="438"/>
      <c r="AU151" s="320"/>
      <c r="AV151" s="438"/>
      <c r="AW151" s="438"/>
      <c r="AX151" s="438"/>
      <c r="AY151" s="438"/>
      <c r="AZ151" s="438"/>
      <c r="BA151" s="438"/>
      <c r="BB151" s="438"/>
      <c r="BC151" s="438"/>
      <c r="BD151" s="438"/>
      <c r="BE151" s="438"/>
      <c r="BF151" s="320"/>
      <c r="BG151" s="438"/>
      <c r="BH151" s="438"/>
      <c r="BI151" s="438"/>
      <c r="BJ151" s="438"/>
      <c r="BK151" s="438"/>
      <c r="BL151" s="438"/>
      <c r="BM151" s="438"/>
      <c r="BN151" s="438"/>
      <c r="BO151" s="438"/>
      <c r="BP151" s="438"/>
      <c r="BQ151" s="248"/>
      <c r="BR151" s="438"/>
      <c r="BS151" s="438"/>
      <c r="BT151" s="438"/>
      <c r="BU151" s="438"/>
      <c r="BV151" s="438"/>
      <c r="BW151" s="438"/>
      <c r="BX151" s="438"/>
      <c r="BY151" s="438"/>
      <c r="BZ151" s="438"/>
      <c r="CA151" s="438"/>
    </row>
    <row r="152" spans="1:79" s="68" customFormat="1" ht="17.25" customHeight="1">
      <c r="A152" s="272"/>
      <c r="B152" s="254"/>
      <c r="C152" s="319"/>
      <c r="D152" s="384"/>
      <c r="E152" s="272"/>
      <c r="F152" s="497"/>
      <c r="G152" s="510"/>
      <c r="H152" s="422"/>
      <c r="I152" s="422"/>
      <c r="J152" s="422"/>
      <c r="K152" s="391" t="s">
        <v>85</v>
      </c>
      <c r="L152" s="391"/>
      <c r="M152" s="391" t="s">
        <v>134</v>
      </c>
      <c r="N152" s="289">
        <v>60900</v>
      </c>
      <c r="O152" s="335"/>
      <c r="P152" s="335"/>
      <c r="Q152" s="335">
        <v>0</v>
      </c>
      <c r="R152" s="289"/>
      <c r="S152" s="289"/>
      <c r="T152" s="289"/>
      <c r="U152" s="494"/>
      <c r="V152" s="494"/>
      <c r="W152" s="494"/>
      <c r="X152" s="494"/>
      <c r="Y152" s="335">
        <v>60900</v>
      </c>
      <c r="Z152" s="494"/>
      <c r="AA152" s="494"/>
      <c r="AB152" s="335">
        <v>0</v>
      </c>
      <c r="AC152" s="494"/>
      <c r="AD152" s="494"/>
      <c r="AE152" s="494"/>
      <c r="AF152" s="438"/>
      <c r="AG152" s="438"/>
      <c r="AH152" s="438"/>
      <c r="AI152" s="438"/>
      <c r="AJ152" s="289">
        <v>30000</v>
      </c>
      <c r="AK152" s="438"/>
      <c r="AL152" s="438"/>
      <c r="AM152" s="438"/>
      <c r="AN152" s="441"/>
      <c r="AO152" s="438"/>
      <c r="AP152" s="438"/>
      <c r="AQ152" s="438"/>
      <c r="AR152" s="438"/>
      <c r="AS152" s="438"/>
      <c r="AT152" s="438"/>
      <c r="AU152" s="282">
        <v>0</v>
      </c>
      <c r="AV152" s="438"/>
      <c r="AW152" s="438"/>
      <c r="AX152" s="438"/>
      <c r="AY152" s="438"/>
      <c r="AZ152" s="438"/>
      <c r="BA152" s="438"/>
      <c r="BB152" s="438"/>
      <c r="BC152" s="438"/>
      <c r="BD152" s="438"/>
      <c r="BE152" s="438"/>
      <c r="BF152" s="282">
        <v>0</v>
      </c>
      <c r="BG152" s="438"/>
      <c r="BH152" s="438"/>
      <c r="BI152" s="438"/>
      <c r="BJ152" s="438"/>
      <c r="BK152" s="438"/>
      <c r="BL152" s="438"/>
      <c r="BM152" s="438"/>
      <c r="BN152" s="438"/>
      <c r="BO152" s="438"/>
      <c r="BP152" s="438"/>
      <c r="BQ152" s="282">
        <v>0</v>
      </c>
      <c r="BR152" s="438"/>
      <c r="BS152" s="438"/>
      <c r="BT152" s="438"/>
      <c r="BU152" s="438"/>
      <c r="BV152" s="438"/>
      <c r="BW152" s="438"/>
      <c r="BX152" s="438"/>
      <c r="BY152" s="438"/>
      <c r="BZ152" s="438"/>
      <c r="CA152" s="438"/>
    </row>
    <row r="153" spans="1:79" s="68" customFormat="1" ht="46.5" customHeight="1">
      <c r="A153" s="298"/>
      <c r="B153" s="535"/>
      <c r="C153" s="531" t="s">
        <v>338</v>
      </c>
      <c r="D153" s="591" t="s">
        <v>273</v>
      </c>
      <c r="E153" s="352"/>
      <c r="F153" s="359"/>
      <c r="G153" s="360"/>
      <c r="H153" s="361"/>
      <c r="I153" s="423"/>
      <c r="J153" s="423"/>
      <c r="K153" s="383"/>
      <c r="L153" s="383"/>
      <c r="M153" s="383"/>
      <c r="N153" s="300">
        <f>N155</f>
        <v>57000</v>
      </c>
      <c r="O153" s="300">
        <f aca="true" t="shared" si="55" ref="O153:BZ153">O155</f>
        <v>0</v>
      </c>
      <c r="P153" s="300">
        <f t="shared" si="55"/>
        <v>0</v>
      </c>
      <c r="Q153" s="300">
        <f t="shared" si="55"/>
        <v>0</v>
      </c>
      <c r="R153" s="300">
        <f t="shared" si="55"/>
        <v>0</v>
      </c>
      <c r="S153" s="300">
        <f t="shared" si="55"/>
        <v>0</v>
      </c>
      <c r="T153" s="300">
        <f t="shared" si="55"/>
        <v>0</v>
      </c>
      <c r="U153" s="300">
        <f t="shared" si="55"/>
        <v>0</v>
      </c>
      <c r="V153" s="300">
        <f t="shared" si="55"/>
        <v>0</v>
      </c>
      <c r="W153" s="300">
        <f t="shared" si="55"/>
        <v>0</v>
      </c>
      <c r="X153" s="300">
        <f t="shared" si="55"/>
        <v>0</v>
      </c>
      <c r="Y153" s="300">
        <f t="shared" si="55"/>
        <v>57000</v>
      </c>
      <c r="Z153" s="300">
        <f t="shared" si="55"/>
        <v>0</v>
      </c>
      <c r="AA153" s="300">
        <f t="shared" si="55"/>
        <v>0</v>
      </c>
      <c r="AB153" s="300">
        <f t="shared" si="55"/>
        <v>0</v>
      </c>
      <c r="AC153" s="300">
        <f t="shared" si="55"/>
        <v>0</v>
      </c>
      <c r="AD153" s="300">
        <f t="shared" si="55"/>
        <v>0</v>
      </c>
      <c r="AE153" s="300">
        <f t="shared" si="55"/>
        <v>0</v>
      </c>
      <c r="AF153" s="300">
        <f t="shared" si="55"/>
        <v>0</v>
      </c>
      <c r="AG153" s="300">
        <f t="shared" si="55"/>
        <v>0</v>
      </c>
      <c r="AH153" s="300">
        <f t="shared" si="55"/>
        <v>0</v>
      </c>
      <c r="AI153" s="300">
        <f t="shared" si="55"/>
        <v>0</v>
      </c>
      <c r="AJ153" s="300">
        <f t="shared" si="55"/>
        <v>0</v>
      </c>
      <c r="AK153" s="300">
        <f t="shared" si="55"/>
        <v>0</v>
      </c>
      <c r="AL153" s="300">
        <f t="shared" si="55"/>
        <v>0</v>
      </c>
      <c r="AM153" s="300">
        <f t="shared" si="55"/>
        <v>0</v>
      </c>
      <c r="AN153" s="300">
        <f t="shared" si="55"/>
        <v>0</v>
      </c>
      <c r="AO153" s="300">
        <f t="shared" si="55"/>
        <v>0</v>
      </c>
      <c r="AP153" s="300">
        <f t="shared" si="55"/>
        <v>0</v>
      </c>
      <c r="AQ153" s="300">
        <f t="shared" si="55"/>
        <v>0</v>
      </c>
      <c r="AR153" s="300">
        <f t="shared" si="55"/>
        <v>0</v>
      </c>
      <c r="AS153" s="300">
        <f t="shared" si="55"/>
        <v>0</v>
      </c>
      <c r="AT153" s="300">
        <f t="shared" si="55"/>
        <v>0</v>
      </c>
      <c r="AU153" s="300">
        <f t="shared" si="55"/>
        <v>0</v>
      </c>
      <c r="AV153" s="300">
        <f t="shared" si="55"/>
        <v>0</v>
      </c>
      <c r="AW153" s="300">
        <f t="shared" si="55"/>
        <v>0</v>
      </c>
      <c r="AX153" s="300">
        <f t="shared" si="55"/>
        <v>0</v>
      </c>
      <c r="AY153" s="300">
        <f t="shared" si="55"/>
        <v>0</v>
      </c>
      <c r="AZ153" s="300">
        <f t="shared" si="55"/>
        <v>0</v>
      </c>
      <c r="BA153" s="300">
        <f t="shared" si="55"/>
        <v>0</v>
      </c>
      <c r="BB153" s="300">
        <f t="shared" si="55"/>
        <v>0</v>
      </c>
      <c r="BC153" s="300">
        <f t="shared" si="55"/>
        <v>0</v>
      </c>
      <c r="BD153" s="300">
        <f t="shared" si="55"/>
        <v>0</v>
      </c>
      <c r="BE153" s="300">
        <f t="shared" si="55"/>
        <v>0</v>
      </c>
      <c r="BF153" s="300">
        <f t="shared" si="55"/>
        <v>0</v>
      </c>
      <c r="BG153" s="300">
        <f t="shared" si="55"/>
        <v>0</v>
      </c>
      <c r="BH153" s="300">
        <f t="shared" si="55"/>
        <v>0</v>
      </c>
      <c r="BI153" s="300">
        <f t="shared" si="55"/>
        <v>0</v>
      </c>
      <c r="BJ153" s="300">
        <f t="shared" si="55"/>
        <v>0</v>
      </c>
      <c r="BK153" s="300">
        <f t="shared" si="55"/>
        <v>0</v>
      </c>
      <c r="BL153" s="300">
        <f t="shared" si="55"/>
        <v>0</v>
      </c>
      <c r="BM153" s="300">
        <f t="shared" si="55"/>
        <v>0</v>
      </c>
      <c r="BN153" s="300">
        <f t="shared" si="55"/>
        <v>0</v>
      </c>
      <c r="BO153" s="300">
        <f t="shared" si="55"/>
        <v>0</v>
      </c>
      <c r="BP153" s="300">
        <f t="shared" si="55"/>
        <v>0</v>
      </c>
      <c r="BQ153" s="300">
        <f t="shared" si="55"/>
        <v>0</v>
      </c>
      <c r="BR153" s="300">
        <f t="shared" si="55"/>
        <v>0</v>
      </c>
      <c r="BS153" s="300">
        <f t="shared" si="55"/>
        <v>0</v>
      </c>
      <c r="BT153" s="300">
        <f t="shared" si="55"/>
        <v>0</v>
      </c>
      <c r="BU153" s="300">
        <f t="shared" si="55"/>
        <v>0</v>
      </c>
      <c r="BV153" s="300">
        <f t="shared" si="55"/>
        <v>0</v>
      </c>
      <c r="BW153" s="300">
        <f t="shared" si="55"/>
        <v>0</v>
      </c>
      <c r="BX153" s="300">
        <f t="shared" si="55"/>
        <v>0</v>
      </c>
      <c r="BY153" s="300">
        <f t="shared" si="55"/>
        <v>0</v>
      </c>
      <c r="BZ153" s="300">
        <f t="shared" si="55"/>
        <v>0</v>
      </c>
      <c r="CA153" s="300">
        <f>CA155</f>
        <v>0</v>
      </c>
    </row>
    <row r="154" spans="1:79" s="68" customFormat="1" ht="151.5" customHeight="1">
      <c r="A154" s="298"/>
      <c r="B154" s="254"/>
      <c r="C154" s="346"/>
      <c r="D154" s="593"/>
      <c r="E154" s="396"/>
      <c r="F154" s="250" t="s">
        <v>275</v>
      </c>
      <c r="G154" s="250" t="s">
        <v>274</v>
      </c>
      <c r="H154" s="283">
        <v>42816</v>
      </c>
      <c r="I154" s="283">
        <v>42816</v>
      </c>
      <c r="J154" s="283">
        <v>43100</v>
      </c>
      <c r="K154" s="397"/>
      <c r="L154" s="397"/>
      <c r="M154" s="397"/>
      <c r="N154" s="398"/>
      <c r="O154" s="398"/>
      <c r="P154" s="398"/>
      <c r="Q154" s="398"/>
      <c r="R154" s="398"/>
      <c r="S154" s="398"/>
      <c r="T154" s="398"/>
      <c r="U154" s="46"/>
      <c r="V154" s="46"/>
      <c r="W154" s="46"/>
      <c r="X154" s="46"/>
      <c r="Y154" s="398"/>
      <c r="Z154" s="46"/>
      <c r="AA154" s="46"/>
      <c r="AB154" s="398"/>
      <c r="AC154" s="46"/>
      <c r="AD154" s="46"/>
      <c r="AE154" s="46"/>
      <c r="AF154" s="46"/>
      <c r="AG154" s="46"/>
      <c r="AH154" s="46"/>
      <c r="AI154" s="46"/>
      <c r="AJ154" s="398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398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398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398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</row>
    <row r="155" spans="1:79" s="68" customFormat="1" ht="39" customHeight="1">
      <c r="A155" s="298"/>
      <c r="B155" s="254"/>
      <c r="C155" s="275"/>
      <c r="D155" s="294"/>
      <c r="E155" s="301"/>
      <c r="F155" s="266"/>
      <c r="G155" s="266"/>
      <c r="H155" s="276"/>
      <c r="I155" s="385"/>
      <c r="J155" s="385"/>
      <c r="K155" s="290" t="s">
        <v>92</v>
      </c>
      <c r="L155" s="290"/>
      <c r="M155" s="291" t="s">
        <v>134</v>
      </c>
      <c r="N155" s="296">
        <v>57000</v>
      </c>
      <c r="O155" s="297"/>
      <c r="P155" s="297"/>
      <c r="Q155" s="297"/>
      <c r="R155" s="296">
        <v>0</v>
      </c>
      <c r="S155" s="282"/>
      <c r="T155" s="282"/>
      <c r="U155" s="46"/>
      <c r="V155" s="46"/>
      <c r="W155" s="46"/>
      <c r="X155" s="46"/>
      <c r="Y155" s="297">
        <v>57000</v>
      </c>
      <c r="Z155" s="46"/>
      <c r="AA155" s="46"/>
      <c r="AB155" s="297">
        <v>0</v>
      </c>
      <c r="AC155" s="46"/>
      <c r="AD155" s="46"/>
      <c r="AE155" s="46"/>
      <c r="AF155" s="46"/>
      <c r="AG155" s="46"/>
      <c r="AH155" s="46"/>
      <c r="AI155" s="46"/>
      <c r="AJ155" s="302">
        <v>0</v>
      </c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296">
        <v>0</v>
      </c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282">
        <v>0</v>
      </c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282">
        <v>0</v>
      </c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</row>
    <row r="156" spans="1:79" s="68" customFormat="1" ht="213.75">
      <c r="A156" s="298"/>
      <c r="B156" s="536"/>
      <c r="C156" s="386" t="s">
        <v>340</v>
      </c>
      <c r="D156" s="387" t="s">
        <v>339</v>
      </c>
      <c r="E156" s="370"/>
      <c r="F156" s="359"/>
      <c r="G156" s="375"/>
      <c r="H156" s="361"/>
      <c r="I156" s="361"/>
      <c r="J156" s="361"/>
      <c r="K156" s="388"/>
      <c r="L156" s="388"/>
      <c r="M156" s="388"/>
      <c r="N156" s="389">
        <f>SUM(N159)</f>
        <v>115800</v>
      </c>
      <c r="O156" s="389">
        <f>SUM(O159)</f>
        <v>0</v>
      </c>
      <c r="P156" s="389">
        <f>SUM(P159)</f>
        <v>0</v>
      </c>
      <c r="Q156" s="389">
        <f>SUM(Q159)</f>
        <v>0</v>
      </c>
      <c r="R156" s="389">
        <f aca="true" t="shared" si="56" ref="R156:X156">SUM(R159)</f>
        <v>0</v>
      </c>
      <c r="S156" s="389">
        <f t="shared" si="56"/>
        <v>0</v>
      </c>
      <c r="T156" s="389">
        <f t="shared" si="56"/>
        <v>0</v>
      </c>
      <c r="U156" s="389">
        <f t="shared" si="56"/>
        <v>0</v>
      </c>
      <c r="V156" s="389">
        <f t="shared" si="56"/>
        <v>0</v>
      </c>
      <c r="W156" s="389">
        <f t="shared" si="56"/>
        <v>0</v>
      </c>
      <c r="X156" s="389">
        <f t="shared" si="56"/>
        <v>0</v>
      </c>
      <c r="Y156" s="389">
        <f>SUM(Y159)</f>
        <v>115800</v>
      </c>
      <c r="Z156" s="389">
        <f>SUM(Z159)</f>
        <v>0</v>
      </c>
      <c r="AA156" s="389">
        <f>SUM(AA159)</f>
        <v>0</v>
      </c>
      <c r="AB156" s="389">
        <f>SUM(AB159)</f>
        <v>0</v>
      </c>
      <c r="AC156" s="389">
        <f aca="true" t="shared" si="57" ref="AC156:AI156">SUM(AC159)</f>
        <v>0</v>
      </c>
      <c r="AD156" s="389">
        <f t="shared" si="57"/>
        <v>0</v>
      </c>
      <c r="AE156" s="389">
        <f t="shared" si="57"/>
        <v>0</v>
      </c>
      <c r="AF156" s="389">
        <f t="shared" si="57"/>
        <v>0</v>
      </c>
      <c r="AG156" s="389">
        <f t="shared" si="57"/>
        <v>0</v>
      </c>
      <c r="AH156" s="389">
        <f t="shared" si="57"/>
        <v>0</v>
      </c>
      <c r="AI156" s="389">
        <f t="shared" si="57"/>
        <v>0</v>
      </c>
      <c r="AJ156" s="389">
        <f>SUM(AJ159)</f>
        <v>100000</v>
      </c>
      <c r="AK156" s="389">
        <f aca="true" t="shared" si="58" ref="AK156:AT156">SUM(AK159)</f>
        <v>0</v>
      </c>
      <c r="AL156" s="389">
        <f t="shared" si="58"/>
        <v>0</v>
      </c>
      <c r="AM156" s="389">
        <f t="shared" si="58"/>
        <v>0</v>
      </c>
      <c r="AN156" s="389">
        <f t="shared" si="58"/>
        <v>0</v>
      </c>
      <c r="AO156" s="389">
        <f t="shared" si="58"/>
        <v>0</v>
      </c>
      <c r="AP156" s="389">
        <f t="shared" si="58"/>
        <v>0</v>
      </c>
      <c r="AQ156" s="389">
        <f t="shared" si="58"/>
        <v>0</v>
      </c>
      <c r="AR156" s="389">
        <f t="shared" si="58"/>
        <v>0</v>
      </c>
      <c r="AS156" s="389">
        <f t="shared" si="58"/>
        <v>0</v>
      </c>
      <c r="AT156" s="389">
        <f t="shared" si="58"/>
        <v>0</v>
      </c>
      <c r="AU156" s="389">
        <f>SUM(AU159)</f>
        <v>6000</v>
      </c>
      <c r="AV156" s="389">
        <f aca="true" t="shared" si="59" ref="AV156:BE156">SUM(AV159)</f>
        <v>0</v>
      </c>
      <c r="AW156" s="389">
        <f t="shared" si="59"/>
        <v>0</v>
      </c>
      <c r="AX156" s="389">
        <f t="shared" si="59"/>
        <v>0</v>
      </c>
      <c r="AY156" s="389">
        <f t="shared" si="59"/>
        <v>0</v>
      </c>
      <c r="AZ156" s="389">
        <f t="shared" si="59"/>
        <v>0</v>
      </c>
      <c r="BA156" s="389">
        <f t="shared" si="59"/>
        <v>0</v>
      </c>
      <c r="BB156" s="389">
        <f t="shared" si="59"/>
        <v>0</v>
      </c>
      <c r="BC156" s="389">
        <f t="shared" si="59"/>
        <v>0</v>
      </c>
      <c r="BD156" s="389">
        <f t="shared" si="59"/>
        <v>0</v>
      </c>
      <c r="BE156" s="389">
        <f t="shared" si="59"/>
        <v>0</v>
      </c>
      <c r="BF156" s="389">
        <f>SUM(BF159)</f>
        <v>6000</v>
      </c>
      <c r="BG156" s="389">
        <f aca="true" t="shared" si="60" ref="BG156:BP156">SUM(BG159)</f>
        <v>0</v>
      </c>
      <c r="BH156" s="389">
        <f t="shared" si="60"/>
        <v>0</v>
      </c>
      <c r="BI156" s="389">
        <f t="shared" si="60"/>
        <v>0</v>
      </c>
      <c r="BJ156" s="389">
        <f t="shared" si="60"/>
        <v>0</v>
      </c>
      <c r="BK156" s="389">
        <f t="shared" si="60"/>
        <v>0</v>
      </c>
      <c r="BL156" s="389">
        <f t="shared" si="60"/>
        <v>0</v>
      </c>
      <c r="BM156" s="389">
        <f t="shared" si="60"/>
        <v>0</v>
      </c>
      <c r="BN156" s="389">
        <f t="shared" si="60"/>
        <v>0</v>
      </c>
      <c r="BO156" s="389">
        <f t="shared" si="60"/>
        <v>0</v>
      </c>
      <c r="BP156" s="389">
        <f t="shared" si="60"/>
        <v>0</v>
      </c>
      <c r="BQ156" s="389">
        <f>SUM(BQ159)</f>
        <v>6000</v>
      </c>
      <c r="BR156" s="389">
        <f aca="true" t="shared" si="61" ref="BR156:CA156">SUM(BR159)</f>
        <v>0</v>
      </c>
      <c r="BS156" s="389">
        <f t="shared" si="61"/>
        <v>0</v>
      </c>
      <c r="BT156" s="389">
        <f t="shared" si="61"/>
        <v>0</v>
      </c>
      <c r="BU156" s="389">
        <f t="shared" si="61"/>
        <v>0</v>
      </c>
      <c r="BV156" s="389">
        <f t="shared" si="61"/>
        <v>0</v>
      </c>
      <c r="BW156" s="389">
        <f t="shared" si="61"/>
        <v>0</v>
      </c>
      <c r="BX156" s="389">
        <f t="shared" si="61"/>
        <v>0</v>
      </c>
      <c r="BY156" s="389">
        <f t="shared" si="61"/>
        <v>0</v>
      </c>
      <c r="BZ156" s="389">
        <f t="shared" si="61"/>
        <v>0</v>
      </c>
      <c r="CA156" s="389">
        <f t="shared" si="61"/>
        <v>0</v>
      </c>
    </row>
    <row r="157" spans="1:79" s="68" customFormat="1" ht="123.75" customHeight="1">
      <c r="A157" s="298"/>
      <c r="B157" s="254"/>
      <c r="C157" s="319"/>
      <c r="D157" s="319"/>
      <c r="E157" s="254"/>
      <c r="F157" s="250" t="s">
        <v>160</v>
      </c>
      <c r="G157" s="251" t="s">
        <v>159</v>
      </c>
      <c r="H157" s="283">
        <v>42736</v>
      </c>
      <c r="I157" s="283">
        <v>42370</v>
      </c>
      <c r="J157" s="283">
        <v>43100</v>
      </c>
      <c r="K157" s="288"/>
      <c r="L157" s="288"/>
      <c r="M157" s="288"/>
      <c r="N157" s="282"/>
      <c r="O157" s="279"/>
      <c r="P157" s="279"/>
      <c r="Q157" s="279" t="s">
        <v>124</v>
      </c>
      <c r="R157" s="282"/>
      <c r="S157" s="282"/>
      <c r="T157" s="282"/>
      <c r="U157" s="438"/>
      <c r="V157" s="438"/>
      <c r="W157" s="438"/>
      <c r="X157" s="438"/>
      <c r="Y157" s="279"/>
      <c r="Z157" s="438"/>
      <c r="AA157" s="438"/>
      <c r="AB157" s="279" t="s">
        <v>124</v>
      </c>
      <c r="AC157" s="438"/>
      <c r="AD157" s="438"/>
      <c r="AE157" s="438"/>
      <c r="AF157" s="438"/>
      <c r="AG157" s="438"/>
      <c r="AH157" s="438"/>
      <c r="AI157" s="438"/>
      <c r="AJ157" s="289"/>
      <c r="AK157" s="438"/>
      <c r="AL157" s="438"/>
      <c r="AM157" s="438"/>
      <c r="AN157" s="438"/>
      <c r="AO157" s="438"/>
      <c r="AP157" s="438"/>
      <c r="AQ157" s="438"/>
      <c r="AR157" s="438"/>
      <c r="AS157" s="438"/>
      <c r="AT157" s="438"/>
      <c r="AU157" s="282"/>
      <c r="AV157" s="438"/>
      <c r="AW157" s="438"/>
      <c r="AX157" s="438"/>
      <c r="AY157" s="438"/>
      <c r="AZ157" s="438"/>
      <c r="BA157" s="438"/>
      <c r="BB157" s="438"/>
      <c r="BC157" s="438"/>
      <c r="BD157" s="438"/>
      <c r="BE157" s="438"/>
      <c r="BF157" s="282"/>
      <c r="BG157" s="438"/>
      <c r="BH157" s="438"/>
      <c r="BI157" s="438"/>
      <c r="BJ157" s="438"/>
      <c r="BK157" s="438"/>
      <c r="BL157" s="438"/>
      <c r="BM157" s="438"/>
      <c r="BN157" s="438"/>
      <c r="BO157" s="438"/>
      <c r="BP157" s="438"/>
      <c r="BQ157" s="282"/>
      <c r="BR157" s="438"/>
      <c r="BS157" s="438"/>
      <c r="BT157" s="438"/>
      <c r="BU157" s="438"/>
      <c r="BV157" s="438"/>
      <c r="BW157" s="438"/>
      <c r="BX157" s="438"/>
      <c r="BY157" s="438"/>
      <c r="BZ157" s="438"/>
      <c r="CA157" s="438"/>
    </row>
    <row r="158" spans="1:79" s="68" customFormat="1" ht="125.25" customHeight="1">
      <c r="A158" s="298"/>
      <c r="B158" s="254"/>
      <c r="C158" s="319"/>
      <c r="D158" s="319"/>
      <c r="E158" s="254"/>
      <c r="F158" s="250" t="s">
        <v>264</v>
      </c>
      <c r="G158" s="251" t="s">
        <v>263</v>
      </c>
      <c r="H158" s="283">
        <v>43101</v>
      </c>
      <c r="I158" s="283">
        <v>43101</v>
      </c>
      <c r="J158" s="283">
        <v>43465</v>
      </c>
      <c r="K158" s="288"/>
      <c r="L158" s="288"/>
      <c r="M158" s="288"/>
      <c r="N158" s="282"/>
      <c r="O158" s="279"/>
      <c r="P158" s="279"/>
      <c r="Q158" s="279"/>
      <c r="R158" s="282"/>
      <c r="S158" s="282"/>
      <c r="T158" s="282"/>
      <c r="U158" s="438"/>
      <c r="V158" s="438"/>
      <c r="W158" s="438"/>
      <c r="X158" s="438"/>
      <c r="Y158" s="279"/>
      <c r="Z158" s="438"/>
      <c r="AA158" s="438"/>
      <c r="AB158" s="279"/>
      <c r="AC158" s="438"/>
      <c r="AD158" s="438"/>
      <c r="AE158" s="438"/>
      <c r="AF158" s="438"/>
      <c r="AG158" s="438"/>
      <c r="AH158" s="438"/>
      <c r="AI158" s="438"/>
      <c r="AJ158" s="289"/>
      <c r="AK158" s="438"/>
      <c r="AL158" s="438"/>
      <c r="AM158" s="438"/>
      <c r="AN158" s="438"/>
      <c r="AO158" s="438"/>
      <c r="AP158" s="438"/>
      <c r="AQ158" s="438"/>
      <c r="AR158" s="438"/>
      <c r="AS158" s="438"/>
      <c r="AT158" s="438"/>
      <c r="AU158" s="282"/>
      <c r="AV158" s="438"/>
      <c r="AW158" s="438"/>
      <c r="AX158" s="438"/>
      <c r="AY158" s="438"/>
      <c r="AZ158" s="438"/>
      <c r="BA158" s="438"/>
      <c r="BB158" s="438"/>
      <c r="BC158" s="438"/>
      <c r="BD158" s="438"/>
      <c r="BE158" s="438"/>
      <c r="BF158" s="282"/>
      <c r="BG158" s="438"/>
      <c r="BH158" s="438"/>
      <c r="BI158" s="438"/>
      <c r="BJ158" s="438"/>
      <c r="BK158" s="438"/>
      <c r="BL158" s="438"/>
      <c r="BM158" s="438"/>
      <c r="BN158" s="438"/>
      <c r="BO158" s="438"/>
      <c r="BP158" s="438"/>
      <c r="BQ158" s="282"/>
      <c r="BR158" s="438"/>
      <c r="BS158" s="438"/>
      <c r="BT158" s="438"/>
      <c r="BU158" s="438"/>
      <c r="BV158" s="438"/>
      <c r="BW158" s="438"/>
      <c r="BX158" s="438"/>
      <c r="BY158" s="438"/>
      <c r="BZ158" s="438"/>
      <c r="CA158" s="438"/>
    </row>
    <row r="159" spans="1:79" s="68" customFormat="1" ht="24" customHeight="1">
      <c r="A159" s="298"/>
      <c r="B159" s="254"/>
      <c r="C159" s="319"/>
      <c r="D159" s="319"/>
      <c r="E159" s="254"/>
      <c r="F159" s="266"/>
      <c r="G159" s="286"/>
      <c r="H159" s="276"/>
      <c r="I159" s="276"/>
      <c r="J159" s="276"/>
      <c r="K159" s="339" t="s">
        <v>85</v>
      </c>
      <c r="L159" s="349"/>
      <c r="M159" s="340" t="s">
        <v>134</v>
      </c>
      <c r="N159" s="289">
        <v>115800</v>
      </c>
      <c r="O159" s="289"/>
      <c r="P159" s="289"/>
      <c r="Q159" s="289">
        <v>0</v>
      </c>
      <c r="R159" s="289"/>
      <c r="S159" s="289"/>
      <c r="T159" s="289"/>
      <c r="U159" s="494"/>
      <c r="V159" s="494"/>
      <c r="W159" s="494"/>
      <c r="X159" s="494"/>
      <c r="Y159" s="289">
        <v>115800</v>
      </c>
      <c r="Z159" s="494"/>
      <c r="AA159" s="494"/>
      <c r="AB159" s="289">
        <v>0</v>
      </c>
      <c r="AC159" s="493"/>
      <c r="AD159" s="494"/>
      <c r="AE159" s="494"/>
      <c r="AF159" s="494"/>
      <c r="AG159" s="494"/>
      <c r="AH159" s="494"/>
      <c r="AI159" s="494"/>
      <c r="AJ159" s="289">
        <v>100000</v>
      </c>
      <c r="AK159" s="494"/>
      <c r="AL159" s="494"/>
      <c r="AM159" s="494"/>
      <c r="AN159" s="506"/>
      <c r="AO159" s="494"/>
      <c r="AP159" s="494"/>
      <c r="AQ159" s="494"/>
      <c r="AR159" s="494"/>
      <c r="AS159" s="494"/>
      <c r="AT159" s="494"/>
      <c r="AU159" s="289">
        <v>6000</v>
      </c>
      <c r="AV159" s="494"/>
      <c r="AW159" s="494"/>
      <c r="AX159" s="494"/>
      <c r="AY159" s="494"/>
      <c r="AZ159" s="494"/>
      <c r="BA159" s="494"/>
      <c r="BB159" s="494"/>
      <c r="BC159" s="494"/>
      <c r="BD159" s="494"/>
      <c r="BE159" s="494"/>
      <c r="BF159" s="289">
        <v>6000</v>
      </c>
      <c r="BG159" s="494"/>
      <c r="BH159" s="494"/>
      <c r="BI159" s="494"/>
      <c r="BJ159" s="438"/>
      <c r="BK159" s="438"/>
      <c r="BL159" s="438"/>
      <c r="BM159" s="438"/>
      <c r="BN159" s="438"/>
      <c r="BO159" s="438"/>
      <c r="BP159" s="438"/>
      <c r="BQ159" s="282">
        <v>6000</v>
      </c>
      <c r="BR159" s="438"/>
      <c r="BS159" s="438"/>
      <c r="BT159" s="438"/>
      <c r="BU159" s="438"/>
      <c r="BV159" s="438"/>
      <c r="BW159" s="438"/>
      <c r="BX159" s="438"/>
      <c r="BY159" s="438"/>
      <c r="BZ159" s="438"/>
      <c r="CA159" s="438"/>
    </row>
    <row r="160" spans="1:79" s="68" customFormat="1" ht="57.75" customHeight="1">
      <c r="A160" s="298"/>
      <c r="B160" s="418"/>
      <c r="C160" s="393" t="s">
        <v>174</v>
      </c>
      <c r="D160" s="587" t="s">
        <v>341</v>
      </c>
      <c r="E160" s="588"/>
      <c r="F160" s="588"/>
      <c r="G160" s="588"/>
      <c r="H160" s="588"/>
      <c r="I160" s="588"/>
      <c r="J160" s="588"/>
      <c r="K160" s="588"/>
      <c r="L160" s="588"/>
      <c r="M160" s="588"/>
      <c r="N160" s="394">
        <f aca="true" t="shared" si="62" ref="N160:AS160">N161+N164</f>
        <v>506900</v>
      </c>
      <c r="O160" s="394">
        <f t="shared" si="62"/>
        <v>0</v>
      </c>
      <c r="P160" s="394">
        <f t="shared" si="62"/>
        <v>0</v>
      </c>
      <c r="Q160" s="394">
        <f t="shared" si="62"/>
        <v>0</v>
      </c>
      <c r="R160" s="394">
        <f t="shared" si="62"/>
        <v>0</v>
      </c>
      <c r="S160" s="394">
        <f t="shared" si="62"/>
        <v>0</v>
      </c>
      <c r="T160" s="394">
        <f t="shared" si="62"/>
        <v>0</v>
      </c>
      <c r="U160" s="394">
        <f t="shared" si="62"/>
        <v>0</v>
      </c>
      <c r="V160" s="394">
        <f t="shared" si="62"/>
        <v>0</v>
      </c>
      <c r="W160" s="394">
        <f t="shared" si="62"/>
        <v>0</v>
      </c>
      <c r="X160" s="394">
        <f t="shared" si="62"/>
        <v>0</v>
      </c>
      <c r="Y160" s="394">
        <f t="shared" si="62"/>
        <v>506900</v>
      </c>
      <c r="Z160" s="394">
        <f t="shared" si="62"/>
        <v>0</v>
      </c>
      <c r="AA160" s="394">
        <f t="shared" si="62"/>
        <v>0</v>
      </c>
      <c r="AB160" s="394">
        <f t="shared" si="62"/>
        <v>0</v>
      </c>
      <c r="AC160" s="394">
        <f t="shared" si="62"/>
        <v>0</v>
      </c>
      <c r="AD160" s="394">
        <f t="shared" si="62"/>
        <v>0</v>
      </c>
      <c r="AE160" s="394">
        <f t="shared" si="62"/>
        <v>0</v>
      </c>
      <c r="AF160" s="394">
        <f t="shared" si="62"/>
        <v>0</v>
      </c>
      <c r="AG160" s="394">
        <f t="shared" si="62"/>
        <v>0</v>
      </c>
      <c r="AH160" s="394">
        <f t="shared" si="62"/>
        <v>0</v>
      </c>
      <c r="AI160" s="394">
        <f t="shared" si="62"/>
        <v>0</v>
      </c>
      <c r="AJ160" s="394">
        <f t="shared" si="62"/>
        <v>444400</v>
      </c>
      <c r="AK160" s="394">
        <f t="shared" si="62"/>
        <v>0</v>
      </c>
      <c r="AL160" s="394">
        <f t="shared" si="62"/>
        <v>0</v>
      </c>
      <c r="AM160" s="394">
        <f t="shared" si="62"/>
        <v>0</v>
      </c>
      <c r="AN160" s="394">
        <f t="shared" si="62"/>
        <v>0</v>
      </c>
      <c r="AO160" s="394">
        <f t="shared" si="62"/>
        <v>0</v>
      </c>
      <c r="AP160" s="394">
        <f t="shared" si="62"/>
        <v>0</v>
      </c>
      <c r="AQ160" s="394">
        <f t="shared" si="62"/>
        <v>0</v>
      </c>
      <c r="AR160" s="394">
        <f t="shared" si="62"/>
        <v>0</v>
      </c>
      <c r="AS160" s="394">
        <f t="shared" si="62"/>
        <v>0</v>
      </c>
      <c r="AT160" s="394">
        <f aca="true" t="shared" si="63" ref="AT160:BY160">AT161+AT164</f>
        <v>0</v>
      </c>
      <c r="AU160" s="394">
        <f t="shared" si="63"/>
        <v>125000</v>
      </c>
      <c r="AV160" s="394">
        <f t="shared" si="63"/>
        <v>0</v>
      </c>
      <c r="AW160" s="394">
        <f t="shared" si="63"/>
        <v>0</v>
      </c>
      <c r="AX160" s="394">
        <f t="shared" si="63"/>
        <v>0</v>
      </c>
      <c r="AY160" s="394">
        <f t="shared" si="63"/>
        <v>0</v>
      </c>
      <c r="AZ160" s="394">
        <f t="shared" si="63"/>
        <v>0</v>
      </c>
      <c r="BA160" s="394">
        <f t="shared" si="63"/>
        <v>0</v>
      </c>
      <c r="BB160" s="394">
        <f t="shared" si="63"/>
        <v>0</v>
      </c>
      <c r="BC160" s="394">
        <f t="shared" si="63"/>
        <v>0</v>
      </c>
      <c r="BD160" s="394">
        <f t="shared" si="63"/>
        <v>0</v>
      </c>
      <c r="BE160" s="394">
        <f t="shared" si="63"/>
        <v>0</v>
      </c>
      <c r="BF160" s="394">
        <f t="shared" si="63"/>
        <v>125000</v>
      </c>
      <c r="BG160" s="394">
        <f t="shared" si="63"/>
        <v>0</v>
      </c>
      <c r="BH160" s="394">
        <f t="shared" si="63"/>
        <v>0</v>
      </c>
      <c r="BI160" s="394">
        <f t="shared" si="63"/>
        <v>0</v>
      </c>
      <c r="BJ160" s="394">
        <f t="shared" si="63"/>
        <v>0</v>
      </c>
      <c r="BK160" s="394">
        <f t="shared" si="63"/>
        <v>0</v>
      </c>
      <c r="BL160" s="394">
        <f t="shared" si="63"/>
        <v>0</v>
      </c>
      <c r="BM160" s="394">
        <f t="shared" si="63"/>
        <v>0</v>
      </c>
      <c r="BN160" s="394">
        <f t="shared" si="63"/>
        <v>0</v>
      </c>
      <c r="BO160" s="394">
        <f t="shared" si="63"/>
        <v>0</v>
      </c>
      <c r="BP160" s="394">
        <f t="shared" si="63"/>
        <v>0</v>
      </c>
      <c r="BQ160" s="394">
        <f t="shared" si="63"/>
        <v>125000</v>
      </c>
      <c r="BR160" s="394">
        <f t="shared" si="63"/>
        <v>0</v>
      </c>
      <c r="BS160" s="394">
        <f t="shared" si="63"/>
        <v>0</v>
      </c>
      <c r="BT160" s="394">
        <f t="shared" si="63"/>
        <v>0</v>
      </c>
      <c r="BU160" s="394">
        <f t="shared" si="63"/>
        <v>0</v>
      </c>
      <c r="BV160" s="394">
        <f t="shared" si="63"/>
        <v>0</v>
      </c>
      <c r="BW160" s="394">
        <f t="shared" si="63"/>
        <v>0</v>
      </c>
      <c r="BX160" s="394">
        <f t="shared" si="63"/>
        <v>0</v>
      </c>
      <c r="BY160" s="394">
        <f t="shared" si="63"/>
        <v>0</v>
      </c>
      <c r="BZ160" s="394">
        <f>BZ161+BZ164</f>
        <v>0</v>
      </c>
      <c r="CA160" s="394">
        <f>CA161+CA164</f>
        <v>0</v>
      </c>
    </row>
    <row r="161" spans="1:79" s="68" customFormat="1" ht="80.25" customHeight="1">
      <c r="A161" s="298"/>
      <c r="B161" s="536"/>
      <c r="C161" s="386" t="s">
        <v>342</v>
      </c>
      <c r="D161" s="387" t="s">
        <v>304</v>
      </c>
      <c r="E161" s="491"/>
      <c r="F161" s="359"/>
      <c r="G161" s="375"/>
      <c r="H161" s="361"/>
      <c r="I161" s="361"/>
      <c r="J161" s="361"/>
      <c r="K161" s="388"/>
      <c r="L161" s="388"/>
      <c r="M161" s="388"/>
      <c r="N161" s="389">
        <f aca="true" t="shared" si="64" ref="N161:AS161">SUM(N162:N163)</f>
        <v>14000</v>
      </c>
      <c r="O161" s="389">
        <f t="shared" si="64"/>
        <v>0</v>
      </c>
      <c r="P161" s="389">
        <f t="shared" si="64"/>
        <v>0</v>
      </c>
      <c r="Q161" s="389">
        <f t="shared" si="64"/>
        <v>0</v>
      </c>
      <c r="R161" s="389">
        <f t="shared" si="64"/>
        <v>0</v>
      </c>
      <c r="S161" s="389">
        <f t="shared" si="64"/>
        <v>0</v>
      </c>
      <c r="T161" s="389">
        <f t="shared" si="64"/>
        <v>0</v>
      </c>
      <c r="U161" s="389">
        <f t="shared" si="64"/>
        <v>0</v>
      </c>
      <c r="V161" s="389">
        <f t="shared" si="64"/>
        <v>0</v>
      </c>
      <c r="W161" s="389">
        <f t="shared" si="64"/>
        <v>0</v>
      </c>
      <c r="X161" s="389">
        <f t="shared" si="64"/>
        <v>0</v>
      </c>
      <c r="Y161" s="389">
        <f t="shared" si="64"/>
        <v>14000</v>
      </c>
      <c r="Z161" s="389">
        <f t="shared" si="64"/>
        <v>0</v>
      </c>
      <c r="AA161" s="389">
        <f t="shared" si="64"/>
        <v>0</v>
      </c>
      <c r="AB161" s="389">
        <f t="shared" si="64"/>
        <v>0</v>
      </c>
      <c r="AC161" s="389">
        <f t="shared" si="64"/>
        <v>0</v>
      </c>
      <c r="AD161" s="389">
        <f t="shared" si="64"/>
        <v>0</v>
      </c>
      <c r="AE161" s="389">
        <f t="shared" si="64"/>
        <v>0</v>
      </c>
      <c r="AF161" s="389">
        <f t="shared" si="64"/>
        <v>0</v>
      </c>
      <c r="AG161" s="389">
        <f t="shared" si="64"/>
        <v>0</v>
      </c>
      <c r="AH161" s="389">
        <f t="shared" si="64"/>
        <v>0</v>
      </c>
      <c r="AI161" s="389">
        <f t="shared" si="64"/>
        <v>0</v>
      </c>
      <c r="AJ161" s="389">
        <f t="shared" si="64"/>
        <v>0</v>
      </c>
      <c r="AK161" s="389">
        <f t="shared" si="64"/>
        <v>0</v>
      </c>
      <c r="AL161" s="389">
        <f t="shared" si="64"/>
        <v>0</v>
      </c>
      <c r="AM161" s="389">
        <f t="shared" si="64"/>
        <v>0</v>
      </c>
      <c r="AN161" s="389">
        <f t="shared" si="64"/>
        <v>0</v>
      </c>
      <c r="AO161" s="389">
        <f t="shared" si="64"/>
        <v>0</v>
      </c>
      <c r="AP161" s="389">
        <f t="shared" si="64"/>
        <v>0</v>
      </c>
      <c r="AQ161" s="389">
        <f t="shared" si="64"/>
        <v>0</v>
      </c>
      <c r="AR161" s="389">
        <f t="shared" si="64"/>
        <v>0</v>
      </c>
      <c r="AS161" s="389">
        <f t="shared" si="64"/>
        <v>0</v>
      </c>
      <c r="AT161" s="389">
        <f aca="true" t="shared" si="65" ref="AT161:BY161">SUM(AT162:AT163)</f>
        <v>0</v>
      </c>
      <c r="AU161" s="389">
        <f t="shared" si="65"/>
        <v>0</v>
      </c>
      <c r="AV161" s="389">
        <f t="shared" si="65"/>
        <v>0</v>
      </c>
      <c r="AW161" s="389">
        <f t="shared" si="65"/>
        <v>0</v>
      </c>
      <c r="AX161" s="389">
        <f t="shared" si="65"/>
        <v>0</v>
      </c>
      <c r="AY161" s="389">
        <f t="shared" si="65"/>
        <v>0</v>
      </c>
      <c r="AZ161" s="389">
        <f t="shared" si="65"/>
        <v>0</v>
      </c>
      <c r="BA161" s="389">
        <f t="shared" si="65"/>
        <v>0</v>
      </c>
      <c r="BB161" s="389">
        <f t="shared" si="65"/>
        <v>0</v>
      </c>
      <c r="BC161" s="389">
        <f t="shared" si="65"/>
        <v>0</v>
      </c>
      <c r="BD161" s="389">
        <f t="shared" si="65"/>
        <v>0</v>
      </c>
      <c r="BE161" s="389">
        <f t="shared" si="65"/>
        <v>0</v>
      </c>
      <c r="BF161" s="389">
        <f t="shared" si="65"/>
        <v>0</v>
      </c>
      <c r="BG161" s="389">
        <f t="shared" si="65"/>
        <v>0</v>
      </c>
      <c r="BH161" s="389">
        <f t="shared" si="65"/>
        <v>0</v>
      </c>
      <c r="BI161" s="389">
        <f t="shared" si="65"/>
        <v>0</v>
      </c>
      <c r="BJ161" s="389">
        <f t="shared" si="65"/>
        <v>0</v>
      </c>
      <c r="BK161" s="389">
        <f t="shared" si="65"/>
        <v>0</v>
      </c>
      <c r="BL161" s="389">
        <f t="shared" si="65"/>
        <v>0</v>
      </c>
      <c r="BM161" s="389">
        <f t="shared" si="65"/>
        <v>0</v>
      </c>
      <c r="BN161" s="389">
        <f t="shared" si="65"/>
        <v>0</v>
      </c>
      <c r="BO161" s="389">
        <f t="shared" si="65"/>
        <v>0</v>
      </c>
      <c r="BP161" s="389">
        <f t="shared" si="65"/>
        <v>0</v>
      </c>
      <c r="BQ161" s="389">
        <f t="shared" si="65"/>
        <v>0</v>
      </c>
      <c r="BR161" s="389">
        <f t="shared" si="65"/>
        <v>0</v>
      </c>
      <c r="BS161" s="389">
        <f t="shared" si="65"/>
        <v>0</v>
      </c>
      <c r="BT161" s="389">
        <f t="shared" si="65"/>
        <v>0</v>
      </c>
      <c r="BU161" s="389">
        <f t="shared" si="65"/>
        <v>0</v>
      </c>
      <c r="BV161" s="389">
        <f t="shared" si="65"/>
        <v>0</v>
      </c>
      <c r="BW161" s="389">
        <f t="shared" si="65"/>
        <v>0</v>
      </c>
      <c r="BX161" s="389">
        <f t="shared" si="65"/>
        <v>0</v>
      </c>
      <c r="BY161" s="389">
        <f t="shared" si="65"/>
        <v>0</v>
      </c>
      <c r="BZ161" s="389">
        <f>SUM(BZ162:BZ163)</f>
        <v>0</v>
      </c>
      <c r="CA161" s="389">
        <f>SUM(CA162:CA163)</f>
        <v>0</v>
      </c>
    </row>
    <row r="162" spans="1:79" s="68" customFormat="1" ht="112.5" customHeight="1">
      <c r="A162" s="298"/>
      <c r="B162" s="254"/>
      <c r="C162" s="319"/>
      <c r="D162" s="319"/>
      <c r="E162" s="254"/>
      <c r="F162" s="250" t="s">
        <v>305</v>
      </c>
      <c r="G162" s="251" t="s">
        <v>306</v>
      </c>
      <c r="H162" s="283">
        <v>42816</v>
      </c>
      <c r="I162" s="283">
        <v>42816</v>
      </c>
      <c r="J162" s="283">
        <v>43100</v>
      </c>
      <c r="K162" s="288"/>
      <c r="L162" s="288"/>
      <c r="M162" s="288"/>
      <c r="N162" s="282"/>
      <c r="O162" s="279"/>
      <c r="P162" s="279"/>
      <c r="Q162" s="279" t="s">
        <v>124</v>
      </c>
      <c r="R162" s="282"/>
      <c r="S162" s="282"/>
      <c r="T162" s="282"/>
      <c r="U162" s="438"/>
      <c r="V162" s="438"/>
      <c r="W162" s="438"/>
      <c r="X162" s="438"/>
      <c r="Y162" s="279"/>
      <c r="Z162" s="438"/>
      <c r="AA162" s="438"/>
      <c r="AB162" s="279" t="s">
        <v>124</v>
      </c>
      <c r="AC162" s="438"/>
      <c r="AD162" s="438"/>
      <c r="AE162" s="438"/>
      <c r="AF162" s="438"/>
      <c r="AG162" s="438"/>
      <c r="AH162" s="438"/>
      <c r="AI162" s="438"/>
      <c r="AJ162" s="289"/>
      <c r="AK162" s="438"/>
      <c r="AL162" s="438"/>
      <c r="AM162" s="438"/>
      <c r="AN162" s="438"/>
      <c r="AO162" s="438"/>
      <c r="AP162" s="438"/>
      <c r="AQ162" s="438"/>
      <c r="AR162" s="438"/>
      <c r="AS162" s="438"/>
      <c r="AT162" s="438"/>
      <c r="AU162" s="282"/>
      <c r="AV162" s="438"/>
      <c r="AW162" s="438"/>
      <c r="AX162" s="438"/>
      <c r="AY162" s="438"/>
      <c r="AZ162" s="438"/>
      <c r="BA162" s="438"/>
      <c r="BB162" s="438"/>
      <c r="BC162" s="438"/>
      <c r="BD162" s="438"/>
      <c r="BE162" s="438"/>
      <c r="BF162" s="282"/>
      <c r="BG162" s="438"/>
      <c r="BH162" s="438"/>
      <c r="BI162" s="438"/>
      <c r="BJ162" s="438"/>
      <c r="BK162" s="438"/>
      <c r="BL162" s="438"/>
      <c r="BM162" s="438"/>
      <c r="BN162" s="438"/>
      <c r="BO162" s="438"/>
      <c r="BP162" s="438"/>
      <c r="BQ162" s="282"/>
      <c r="BR162" s="438"/>
      <c r="BS162" s="438"/>
      <c r="BT162" s="438"/>
      <c r="BU162" s="438"/>
      <c r="BV162" s="438"/>
      <c r="BW162" s="438"/>
      <c r="BX162" s="438"/>
      <c r="BY162" s="438"/>
      <c r="BZ162" s="438"/>
      <c r="CA162" s="438"/>
    </row>
    <row r="163" spans="1:79" s="68" customFormat="1" ht="24" customHeight="1">
      <c r="A163" s="298"/>
      <c r="B163" s="254"/>
      <c r="C163" s="319"/>
      <c r="D163" s="319"/>
      <c r="E163" s="254"/>
      <c r="F163" s="250"/>
      <c r="G163" s="251"/>
      <c r="H163" s="283"/>
      <c r="I163" s="283"/>
      <c r="J163" s="283"/>
      <c r="K163" s="288" t="s">
        <v>71</v>
      </c>
      <c r="L163" s="288"/>
      <c r="M163" s="288" t="s">
        <v>134</v>
      </c>
      <c r="N163" s="282">
        <v>14000</v>
      </c>
      <c r="O163" s="279"/>
      <c r="P163" s="279"/>
      <c r="Q163" s="279"/>
      <c r="R163" s="282"/>
      <c r="S163" s="282"/>
      <c r="T163" s="282"/>
      <c r="U163" s="438"/>
      <c r="V163" s="438"/>
      <c r="W163" s="438"/>
      <c r="X163" s="438"/>
      <c r="Y163" s="279">
        <v>14000</v>
      </c>
      <c r="Z163" s="438"/>
      <c r="AA163" s="438"/>
      <c r="AB163" s="279"/>
      <c r="AC163" s="438"/>
      <c r="AD163" s="438"/>
      <c r="AE163" s="438"/>
      <c r="AF163" s="438"/>
      <c r="AG163" s="438"/>
      <c r="AH163" s="438"/>
      <c r="AI163" s="438"/>
      <c r="AJ163" s="289">
        <v>0</v>
      </c>
      <c r="AK163" s="438"/>
      <c r="AL163" s="438"/>
      <c r="AM163" s="438"/>
      <c r="AN163" s="438"/>
      <c r="AO163" s="438"/>
      <c r="AP163" s="438"/>
      <c r="AQ163" s="438"/>
      <c r="AR163" s="438"/>
      <c r="AS163" s="438"/>
      <c r="AT163" s="438"/>
      <c r="AU163" s="282"/>
      <c r="AV163" s="438"/>
      <c r="AW163" s="438"/>
      <c r="AX163" s="438"/>
      <c r="AY163" s="438"/>
      <c r="AZ163" s="438"/>
      <c r="BA163" s="438"/>
      <c r="BB163" s="438"/>
      <c r="BC163" s="438"/>
      <c r="BD163" s="438"/>
      <c r="BE163" s="438"/>
      <c r="BF163" s="282"/>
      <c r="BG163" s="438"/>
      <c r="BH163" s="438"/>
      <c r="BI163" s="438"/>
      <c r="BJ163" s="438"/>
      <c r="BK163" s="438"/>
      <c r="BL163" s="438"/>
      <c r="BM163" s="438"/>
      <c r="BN163" s="438"/>
      <c r="BO163" s="438"/>
      <c r="BP163" s="438"/>
      <c r="BQ163" s="282"/>
      <c r="BR163" s="438"/>
      <c r="BS163" s="438"/>
      <c r="BT163" s="438"/>
      <c r="BU163" s="438"/>
      <c r="BV163" s="438"/>
      <c r="BW163" s="438"/>
      <c r="BX163" s="438"/>
      <c r="BY163" s="438"/>
      <c r="BZ163" s="438"/>
      <c r="CA163" s="438"/>
    </row>
    <row r="164" spans="1:80" ht="76.5" customHeight="1">
      <c r="A164" s="272"/>
      <c r="B164" s="536"/>
      <c r="C164" s="365" t="s">
        <v>343</v>
      </c>
      <c r="D164" s="472" t="s">
        <v>344</v>
      </c>
      <c r="E164" s="378"/>
      <c r="F164" s="359"/>
      <c r="G164" s="375"/>
      <c r="H164" s="361"/>
      <c r="I164" s="473"/>
      <c r="J164" s="473"/>
      <c r="K164" s="492"/>
      <c r="L164" s="492"/>
      <c r="M164" s="492"/>
      <c r="N164" s="278">
        <f>SUM(N165:N171)</f>
        <v>492900</v>
      </c>
      <c r="O164" s="278">
        <f aca="true" t="shared" si="66" ref="O164:BZ164">SUM(O165:O171)</f>
        <v>0</v>
      </c>
      <c r="P164" s="278">
        <f t="shared" si="66"/>
        <v>0</v>
      </c>
      <c r="Q164" s="278">
        <f t="shared" si="66"/>
        <v>0</v>
      </c>
      <c r="R164" s="278">
        <f t="shared" si="66"/>
        <v>0</v>
      </c>
      <c r="S164" s="278">
        <f t="shared" si="66"/>
        <v>0</v>
      </c>
      <c r="T164" s="278">
        <f t="shared" si="66"/>
        <v>0</v>
      </c>
      <c r="U164" s="278">
        <f t="shared" si="66"/>
        <v>0</v>
      </c>
      <c r="V164" s="278">
        <f t="shared" si="66"/>
        <v>0</v>
      </c>
      <c r="W164" s="278">
        <f t="shared" si="66"/>
        <v>0</v>
      </c>
      <c r="X164" s="278">
        <f t="shared" si="66"/>
        <v>0</v>
      </c>
      <c r="Y164" s="278">
        <f t="shared" si="66"/>
        <v>492900</v>
      </c>
      <c r="Z164" s="278">
        <f t="shared" si="66"/>
        <v>0</v>
      </c>
      <c r="AA164" s="278">
        <f t="shared" si="66"/>
        <v>0</v>
      </c>
      <c r="AB164" s="278">
        <f t="shared" si="66"/>
        <v>0</v>
      </c>
      <c r="AC164" s="278">
        <f t="shared" si="66"/>
        <v>0</v>
      </c>
      <c r="AD164" s="278">
        <f t="shared" si="66"/>
        <v>0</v>
      </c>
      <c r="AE164" s="278">
        <f t="shared" si="66"/>
        <v>0</v>
      </c>
      <c r="AF164" s="278">
        <f t="shared" si="66"/>
        <v>0</v>
      </c>
      <c r="AG164" s="278">
        <f t="shared" si="66"/>
        <v>0</v>
      </c>
      <c r="AH164" s="278">
        <f t="shared" si="66"/>
        <v>0</v>
      </c>
      <c r="AI164" s="278">
        <f t="shared" si="66"/>
        <v>0</v>
      </c>
      <c r="AJ164" s="278">
        <f t="shared" si="66"/>
        <v>444400</v>
      </c>
      <c r="AK164" s="278">
        <f t="shared" si="66"/>
        <v>0</v>
      </c>
      <c r="AL164" s="278">
        <f t="shared" si="66"/>
        <v>0</v>
      </c>
      <c r="AM164" s="278">
        <f t="shared" si="66"/>
        <v>0</v>
      </c>
      <c r="AN164" s="278">
        <f t="shared" si="66"/>
        <v>0</v>
      </c>
      <c r="AO164" s="278">
        <f t="shared" si="66"/>
        <v>0</v>
      </c>
      <c r="AP164" s="278">
        <f t="shared" si="66"/>
        <v>0</v>
      </c>
      <c r="AQ164" s="278">
        <f t="shared" si="66"/>
        <v>0</v>
      </c>
      <c r="AR164" s="278">
        <f t="shared" si="66"/>
        <v>0</v>
      </c>
      <c r="AS164" s="278">
        <f t="shared" si="66"/>
        <v>0</v>
      </c>
      <c r="AT164" s="278">
        <f t="shared" si="66"/>
        <v>0</v>
      </c>
      <c r="AU164" s="278">
        <f t="shared" si="66"/>
        <v>125000</v>
      </c>
      <c r="AV164" s="278">
        <f t="shared" si="66"/>
        <v>0</v>
      </c>
      <c r="AW164" s="278">
        <f t="shared" si="66"/>
        <v>0</v>
      </c>
      <c r="AX164" s="278">
        <f t="shared" si="66"/>
        <v>0</v>
      </c>
      <c r="AY164" s="278">
        <f t="shared" si="66"/>
        <v>0</v>
      </c>
      <c r="AZ164" s="278">
        <f t="shared" si="66"/>
        <v>0</v>
      </c>
      <c r="BA164" s="278">
        <f t="shared" si="66"/>
        <v>0</v>
      </c>
      <c r="BB164" s="278">
        <f t="shared" si="66"/>
        <v>0</v>
      </c>
      <c r="BC164" s="278">
        <f t="shared" si="66"/>
        <v>0</v>
      </c>
      <c r="BD164" s="278">
        <f t="shared" si="66"/>
        <v>0</v>
      </c>
      <c r="BE164" s="278">
        <f t="shared" si="66"/>
        <v>0</v>
      </c>
      <c r="BF164" s="278">
        <f t="shared" si="66"/>
        <v>125000</v>
      </c>
      <c r="BG164" s="278">
        <f t="shared" si="66"/>
        <v>0</v>
      </c>
      <c r="BH164" s="278">
        <f t="shared" si="66"/>
        <v>0</v>
      </c>
      <c r="BI164" s="278">
        <f t="shared" si="66"/>
        <v>0</v>
      </c>
      <c r="BJ164" s="278">
        <f t="shared" si="66"/>
        <v>0</v>
      </c>
      <c r="BK164" s="278">
        <f t="shared" si="66"/>
        <v>0</v>
      </c>
      <c r="BL164" s="278">
        <f t="shared" si="66"/>
        <v>0</v>
      </c>
      <c r="BM164" s="278">
        <f t="shared" si="66"/>
        <v>0</v>
      </c>
      <c r="BN164" s="278">
        <f t="shared" si="66"/>
        <v>0</v>
      </c>
      <c r="BO164" s="278">
        <f t="shared" si="66"/>
        <v>0</v>
      </c>
      <c r="BP164" s="278">
        <f t="shared" si="66"/>
        <v>0</v>
      </c>
      <c r="BQ164" s="278">
        <f t="shared" si="66"/>
        <v>125000</v>
      </c>
      <c r="BR164" s="278">
        <f t="shared" si="66"/>
        <v>0</v>
      </c>
      <c r="BS164" s="278">
        <f t="shared" si="66"/>
        <v>0</v>
      </c>
      <c r="BT164" s="278">
        <f t="shared" si="66"/>
        <v>0</v>
      </c>
      <c r="BU164" s="278">
        <f t="shared" si="66"/>
        <v>0</v>
      </c>
      <c r="BV164" s="278">
        <f t="shared" si="66"/>
        <v>0</v>
      </c>
      <c r="BW164" s="278">
        <f t="shared" si="66"/>
        <v>0</v>
      </c>
      <c r="BX164" s="278">
        <f t="shared" si="66"/>
        <v>0</v>
      </c>
      <c r="BY164" s="278">
        <f t="shared" si="66"/>
        <v>0</v>
      </c>
      <c r="BZ164" s="278">
        <f t="shared" si="66"/>
        <v>0</v>
      </c>
      <c r="CA164" s="278">
        <f>SUM(CA165:CA171)</f>
        <v>0</v>
      </c>
      <c r="CB164" t="s">
        <v>124</v>
      </c>
    </row>
    <row r="165" spans="1:79" ht="105">
      <c r="A165" s="272"/>
      <c r="B165" s="254"/>
      <c r="C165" s="395"/>
      <c r="D165" s="474"/>
      <c r="E165" s="475"/>
      <c r="F165" s="250" t="s">
        <v>271</v>
      </c>
      <c r="G165" s="502" t="s">
        <v>270</v>
      </c>
      <c r="H165" s="283">
        <v>41036</v>
      </c>
      <c r="I165" s="283">
        <v>41036</v>
      </c>
      <c r="J165" s="283" t="s">
        <v>200</v>
      </c>
      <c r="K165" s="310"/>
      <c r="L165" s="310"/>
      <c r="M165" s="310"/>
      <c r="N165" s="335"/>
      <c r="O165" s="335"/>
      <c r="P165" s="335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  <c r="AA165" s="335"/>
      <c r="AB165" s="335"/>
      <c r="AC165" s="335"/>
      <c r="AD165" s="335"/>
      <c r="AE165" s="335"/>
      <c r="AF165" s="335"/>
      <c r="AG165" s="335"/>
      <c r="AH165" s="335"/>
      <c r="AI165" s="335"/>
      <c r="AJ165" s="335"/>
      <c r="AK165" s="335"/>
      <c r="AL165" s="335"/>
      <c r="AM165" s="335"/>
      <c r="AN165" s="335"/>
      <c r="AO165" s="335"/>
      <c r="AP165" s="335"/>
      <c r="AQ165" s="335"/>
      <c r="AR165" s="335"/>
      <c r="AS165" s="335"/>
      <c r="AT165" s="335"/>
      <c r="AU165" s="335"/>
      <c r="AV165" s="335"/>
      <c r="AW165" s="335"/>
      <c r="AX165" s="335"/>
      <c r="AY165" s="335"/>
      <c r="AZ165" s="335"/>
      <c r="BA165" s="335"/>
      <c r="BB165" s="335"/>
      <c r="BC165" s="335"/>
      <c r="BD165" s="335"/>
      <c r="BE165" s="335"/>
      <c r="BF165" s="335"/>
      <c r="BG165" s="335"/>
      <c r="BH165" s="335"/>
      <c r="BI165" s="335"/>
      <c r="BJ165" s="335"/>
      <c r="BK165" s="335"/>
      <c r="BL165" s="335"/>
      <c r="BM165" s="335"/>
      <c r="BN165" s="335"/>
      <c r="BO165" s="335"/>
      <c r="BP165" s="335"/>
      <c r="BQ165" s="335"/>
      <c r="BR165" s="335"/>
      <c r="BS165" s="335"/>
      <c r="BT165" s="335"/>
      <c r="BU165" s="335"/>
      <c r="BV165" s="335"/>
      <c r="BW165" s="335"/>
      <c r="BX165" s="335"/>
      <c r="BY165" s="335"/>
      <c r="BZ165" s="335"/>
      <c r="CA165" s="335"/>
    </row>
    <row r="166" spans="1:79" ht="198" customHeight="1">
      <c r="A166" s="272"/>
      <c r="B166" s="254"/>
      <c r="C166" s="284"/>
      <c r="D166" s="299"/>
      <c r="E166" s="298"/>
      <c r="F166" s="250" t="s">
        <v>96</v>
      </c>
      <c r="G166" s="250" t="s">
        <v>93</v>
      </c>
      <c r="H166" s="283">
        <v>40534</v>
      </c>
      <c r="I166" s="283">
        <v>40534</v>
      </c>
      <c r="J166" s="283" t="s">
        <v>200</v>
      </c>
      <c r="K166" s="254"/>
      <c r="L166" s="254"/>
      <c r="M166" s="254"/>
      <c r="N166" s="327" t="s">
        <v>124</v>
      </c>
      <c r="O166" s="327" t="s">
        <v>124</v>
      </c>
      <c r="P166" s="327"/>
      <c r="Q166" s="327"/>
      <c r="R166" s="327"/>
      <c r="S166" s="327"/>
      <c r="T166" s="248"/>
      <c r="U166" s="46"/>
      <c r="V166" s="46"/>
      <c r="W166" s="46"/>
      <c r="X166" s="46"/>
      <c r="Y166" s="327"/>
      <c r="Z166" s="46"/>
      <c r="AA166" s="46"/>
      <c r="AB166" s="327"/>
      <c r="AC166" s="46"/>
      <c r="AD166" s="46"/>
      <c r="AE166" s="46"/>
      <c r="AF166" s="46"/>
      <c r="AG166" s="46"/>
      <c r="AH166" s="46"/>
      <c r="AI166" s="46"/>
      <c r="AJ166" s="327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327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327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248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</row>
    <row r="167" spans="1:79" ht="226.5" customHeight="1">
      <c r="A167" s="272"/>
      <c r="B167" s="254"/>
      <c r="C167" s="284"/>
      <c r="D167" s="299"/>
      <c r="E167" s="298"/>
      <c r="F167" s="250" t="s">
        <v>172</v>
      </c>
      <c r="G167" s="250" t="s">
        <v>94</v>
      </c>
      <c r="H167" s="283">
        <v>40535</v>
      </c>
      <c r="I167" s="283">
        <v>40535</v>
      </c>
      <c r="J167" s="283" t="s">
        <v>269</v>
      </c>
      <c r="K167" s="263"/>
      <c r="L167" s="263"/>
      <c r="M167" s="263"/>
      <c r="N167" s="336"/>
      <c r="O167" s="336"/>
      <c r="P167" s="336"/>
      <c r="Q167" s="336"/>
      <c r="R167" s="336"/>
      <c r="S167" s="336"/>
      <c r="T167" s="337"/>
      <c r="U167" s="46"/>
      <c r="V167" s="46"/>
      <c r="W167" s="46"/>
      <c r="X167" s="46"/>
      <c r="Y167" s="336"/>
      <c r="Z167" s="46"/>
      <c r="AA167" s="46"/>
      <c r="AB167" s="336"/>
      <c r="AC167" s="46"/>
      <c r="AD167" s="46"/>
      <c r="AE167" s="46"/>
      <c r="AF167" s="46"/>
      <c r="AG167" s="46"/>
      <c r="AH167" s="46"/>
      <c r="AI167" s="46"/>
      <c r="AJ167" s="33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33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33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337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</row>
    <row r="168" spans="1:79" ht="153" customHeight="1">
      <c r="A168" s="272"/>
      <c r="B168" s="254"/>
      <c r="C168" s="284"/>
      <c r="D168" s="299"/>
      <c r="E168" s="298"/>
      <c r="F168" s="250" t="s">
        <v>143</v>
      </c>
      <c r="G168" s="250" t="s">
        <v>142</v>
      </c>
      <c r="H168" s="283">
        <v>42736</v>
      </c>
      <c r="I168" s="283">
        <v>42736</v>
      </c>
      <c r="J168" s="283">
        <v>43100</v>
      </c>
      <c r="K168" s="263"/>
      <c r="L168" s="263"/>
      <c r="M168" s="263"/>
      <c r="N168" s="336"/>
      <c r="O168" s="336"/>
      <c r="P168" s="336"/>
      <c r="Q168" s="336"/>
      <c r="R168" s="336"/>
      <c r="S168" s="336"/>
      <c r="T168" s="337"/>
      <c r="U168" s="46"/>
      <c r="V168" s="46"/>
      <c r="W168" s="46"/>
      <c r="X168" s="46"/>
      <c r="Y168" s="336"/>
      <c r="Z168" s="46"/>
      <c r="AA168" s="46"/>
      <c r="AB168" s="336"/>
      <c r="AC168" s="46"/>
      <c r="AD168" s="46"/>
      <c r="AE168" s="46"/>
      <c r="AF168" s="46"/>
      <c r="AG168" s="46"/>
      <c r="AH168" s="46"/>
      <c r="AI168" s="46"/>
      <c r="AJ168" s="33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33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33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337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</row>
    <row r="169" spans="1:79" ht="149.25" customHeight="1">
      <c r="A169" s="272"/>
      <c r="B169" s="254"/>
      <c r="C169" s="284"/>
      <c r="D169" s="299"/>
      <c r="E169" s="298"/>
      <c r="F169" s="250" t="s">
        <v>308</v>
      </c>
      <c r="G169" s="250" t="s">
        <v>72</v>
      </c>
      <c r="H169" s="283">
        <v>43101</v>
      </c>
      <c r="I169" s="283">
        <v>43101</v>
      </c>
      <c r="J169" s="283">
        <v>43465</v>
      </c>
      <c r="K169" s="263"/>
      <c r="L169" s="263"/>
      <c r="M169" s="263"/>
      <c r="N169" s="336"/>
      <c r="O169" s="336"/>
      <c r="P169" s="336"/>
      <c r="Q169" s="336" t="s">
        <v>124</v>
      </c>
      <c r="R169" s="336"/>
      <c r="S169" s="336"/>
      <c r="T169" s="337"/>
      <c r="U169" s="46"/>
      <c r="V169" s="46"/>
      <c r="W169" s="46"/>
      <c r="X169" s="46"/>
      <c r="Y169" s="336"/>
      <c r="Z169" s="46"/>
      <c r="AA169" s="46"/>
      <c r="AB169" s="336" t="s">
        <v>124</v>
      </c>
      <c r="AC169" s="46"/>
      <c r="AD169" s="46"/>
      <c r="AE169" s="46"/>
      <c r="AF169" s="46"/>
      <c r="AG169" s="46"/>
      <c r="AH169" s="46"/>
      <c r="AI169" s="46"/>
      <c r="AJ169" s="33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33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33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337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</row>
    <row r="170" spans="1:79" ht="19.5" customHeight="1">
      <c r="A170" s="272"/>
      <c r="B170" s="263"/>
      <c r="C170" s="299"/>
      <c r="D170" s="299"/>
      <c r="E170" s="298"/>
      <c r="F170" s="265"/>
      <c r="G170" s="265"/>
      <c r="H170" s="385"/>
      <c r="I170" s="385"/>
      <c r="J170" s="385"/>
      <c r="K170" s="505">
        <v>1003</v>
      </c>
      <c r="L170" s="505"/>
      <c r="M170" s="391" t="s">
        <v>135</v>
      </c>
      <c r="N170" s="289">
        <v>492100</v>
      </c>
      <c r="O170" s="315"/>
      <c r="P170" s="315"/>
      <c r="Q170" s="315">
        <v>0</v>
      </c>
      <c r="R170" s="289"/>
      <c r="S170" s="289"/>
      <c r="T170" s="289"/>
      <c r="U170" s="454"/>
      <c r="V170" s="454"/>
      <c r="W170" s="454"/>
      <c r="X170" s="454"/>
      <c r="Y170" s="315">
        <v>492100</v>
      </c>
      <c r="Z170" s="454"/>
      <c r="AA170" s="454"/>
      <c r="AB170" s="315">
        <v>0</v>
      </c>
      <c r="AC170" s="454"/>
      <c r="AD170" s="493"/>
      <c r="AE170" s="454"/>
      <c r="AF170" s="454"/>
      <c r="AG170" s="454"/>
      <c r="AH170" s="454"/>
      <c r="AI170" s="454"/>
      <c r="AJ170" s="289">
        <v>444400</v>
      </c>
      <c r="AK170" s="454"/>
      <c r="AL170" s="454"/>
      <c r="AM170" s="454"/>
      <c r="AN170" s="454"/>
      <c r="AO170" s="506"/>
      <c r="AP170" s="454"/>
      <c r="AQ170" s="454"/>
      <c r="AR170" s="454"/>
      <c r="AS170" s="454"/>
      <c r="AT170" s="454"/>
      <c r="AU170" s="289">
        <v>125000</v>
      </c>
      <c r="AV170" s="454"/>
      <c r="AW170" s="454"/>
      <c r="AX170" s="454"/>
      <c r="AY170" s="454"/>
      <c r="AZ170" s="506"/>
      <c r="BA170" s="454"/>
      <c r="BB170" s="454"/>
      <c r="BC170" s="454"/>
      <c r="BD170" s="454"/>
      <c r="BE170" s="454"/>
      <c r="BF170" s="289">
        <v>125000</v>
      </c>
      <c r="BG170" s="454"/>
      <c r="BH170" s="454"/>
      <c r="BI170" s="454"/>
      <c r="BJ170" s="454"/>
      <c r="BK170" s="506"/>
      <c r="BL170" s="454"/>
      <c r="BM170" s="46"/>
      <c r="BN170" s="46"/>
      <c r="BO170" s="46"/>
      <c r="BP170" s="46"/>
      <c r="BQ170" s="282">
        <v>125000</v>
      </c>
      <c r="BR170" s="46"/>
      <c r="BS170" s="46"/>
      <c r="BT170" s="46"/>
      <c r="BU170" s="46"/>
      <c r="BV170" s="441"/>
      <c r="BW170" s="46"/>
      <c r="BX170" s="46"/>
      <c r="BY170" s="46"/>
      <c r="BZ170" s="46"/>
      <c r="CA170" s="46"/>
    </row>
    <row r="171" spans="1:79" ht="19.5" customHeight="1">
      <c r="A171" s="272"/>
      <c r="B171" s="251"/>
      <c r="C171" s="346"/>
      <c r="D171" s="390"/>
      <c r="E171" s="348"/>
      <c r="F171" s="250"/>
      <c r="G171" s="251"/>
      <c r="H171" s="499"/>
      <c r="I171" s="499"/>
      <c r="J171" s="305"/>
      <c r="K171" s="339" t="s">
        <v>74</v>
      </c>
      <c r="L171" s="349"/>
      <c r="M171" s="391" t="s">
        <v>277</v>
      </c>
      <c r="N171" s="314">
        <v>800</v>
      </c>
      <c r="O171" s="289"/>
      <c r="P171" s="314"/>
      <c r="Q171" s="314">
        <v>0</v>
      </c>
      <c r="R171" s="314"/>
      <c r="S171" s="314"/>
      <c r="T171" s="289"/>
      <c r="U171" s="454"/>
      <c r="V171" s="454"/>
      <c r="W171" s="454"/>
      <c r="X171" s="454"/>
      <c r="Y171" s="289">
        <v>800</v>
      </c>
      <c r="Z171" s="454"/>
      <c r="AA171" s="454"/>
      <c r="AB171" s="314">
        <v>0</v>
      </c>
      <c r="AC171" s="454"/>
      <c r="AD171" s="454"/>
      <c r="AE171" s="454"/>
      <c r="AF171" s="454"/>
      <c r="AG171" s="454"/>
      <c r="AH171" s="454"/>
      <c r="AI171" s="454"/>
      <c r="AJ171" s="314">
        <v>0</v>
      </c>
      <c r="AK171" s="454"/>
      <c r="AL171" s="454"/>
      <c r="AM171" s="501">
        <v>0</v>
      </c>
      <c r="AN171" s="454"/>
      <c r="AO171" s="454"/>
      <c r="AP171" s="454"/>
      <c r="AQ171" s="454"/>
      <c r="AR171" s="454"/>
      <c r="AS171" s="454"/>
      <c r="AT171" s="454"/>
      <c r="AU171" s="476"/>
      <c r="AV171" s="507"/>
      <c r="AW171" s="507"/>
      <c r="AX171" s="507"/>
      <c r="AY171" s="507"/>
      <c r="AZ171" s="507"/>
      <c r="BA171" s="507"/>
      <c r="BB171" s="507"/>
      <c r="BC171" s="507"/>
      <c r="BD171" s="507"/>
      <c r="BE171" s="507"/>
      <c r="BF171" s="476"/>
      <c r="BG171" s="507"/>
      <c r="BH171" s="507"/>
      <c r="BI171" s="507"/>
      <c r="BJ171" s="507"/>
      <c r="BK171" s="507"/>
      <c r="BL171" s="507"/>
      <c r="BM171" s="450"/>
      <c r="BN171" s="450"/>
      <c r="BO171" s="450"/>
      <c r="BP171" s="450"/>
      <c r="BQ171" s="452"/>
      <c r="BR171" s="450"/>
      <c r="BS171" s="450"/>
      <c r="BT171" s="450"/>
      <c r="BU171" s="450"/>
      <c r="BV171" s="450"/>
      <c r="BW171" s="450"/>
      <c r="BX171" s="450"/>
      <c r="BY171" s="450"/>
      <c r="BZ171" s="450"/>
      <c r="CA171" s="450"/>
    </row>
    <row r="172" spans="1:79" ht="83.25" customHeight="1">
      <c r="A172" s="272"/>
      <c r="B172" s="251"/>
      <c r="C172" s="393" t="s">
        <v>127</v>
      </c>
      <c r="D172" s="587" t="s">
        <v>345</v>
      </c>
      <c r="E172" s="588"/>
      <c r="F172" s="588"/>
      <c r="G172" s="588"/>
      <c r="H172" s="588"/>
      <c r="I172" s="588"/>
      <c r="J172" s="588"/>
      <c r="K172" s="588"/>
      <c r="L172" s="588"/>
      <c r="M172" s="588"/>
      <c r="N172" s="394">
        <f>N174+N183</f>
        <v>189800</v>
      </c>
      <c r="O172" s="394">
        <f aca="true" t="shared" si="67" ref="O172:BZ172">O174+O183</f>
        <v>0</v>
      </c>
      <c r="P172" s="394">
        <f t="shared" si="67"/>
        <v>0</v>
      </c>
      <c r="Q172" s="394">
        <f t="shared" si="67"/>
        <v>0</v>
      </c>
      <c r="R172" s="394">
        <f t="shared" si="67"/>
        <v>0</v>
      </c>
      <c r="S172" s="394">
        <f t="shared" si="67"/>
        <v>0</v>
      </c>
      <c r="T172" s="394">
        <f t="shared" si="67"/>
        <v>0</v>
      </c>
      <c r="U172" s="394">
        <f t="shared" si="67"/>
        <v>0</v>
      </c>
      <c r="V172" s="394">
        <f t="shared" si="67"/>
        <v>0</v>
      </c>
      <c r="W172" s="394">
        <f t="shared" si="67"/>
        <v>0</v>
      </c>
      <c r="X172" s="394">
        <f t="shared" si="67"/>
        <v>0</v>
      </c>
      <c r="Y172" s="394">
        <f t="shared" si="67"/>
        <v>189800</v>
      </c>
      <c r="Z172" s="394">
        <f t="shared" si="67"/>
        <v>0</v>
      </c>
      <c r="AA172" s="394">
        <f t="shared" si="67"/>
        <v>0</v>
      </c>
      <c r="AB172" s="394">
        <f t="shared" si="67"/>
        <v>0</v>
      </c>
      <c r="AC172" s="394">
        <f t="shared" si="67"/>
        <v>0</v>
      </c>
      <c r="AD172" s="394">
        <f t="shared" si="67"/>
        <v>0</v>
      </c>
      <c r="AE172" s="394">
        <f t="shared" si="67"/>
        <v>0</v>
      </c>
      <c r="AF172" s="394">
        <f t="shared" si="67"/>
        <v>0</v>
      </c>
      <c r="AG172" s="394">
        <f t="shared" si="67"/>
        <v>0</v>
      </c>
      <c r="AH172" s="394">
        <f t="shared" si="67"/>
        <v>0</v>
      </c>
      <c r="AI172" s="394">
        <f t="shared" si="67"/>
        <v>0</v>
      </c>
      <c r="AJ172" s="394">
        <f t="shared" si="67"/>
        <v>204800</v>
      </c>
      <c r="AK172" s="394">
        <f t="shared" si="67"/>
        <v>0</v>
      </c>
      <c r="AL172" s="394">
        <f t="shared" si="67"/>
        <v>0</v>
      </c>
      <c r="AM172" s="394">
        <f t="shared" si="67"/>
        <v>0</v>
      </c>
      <c r="AN172" s="394">
        <f t="shared" si="67"/>
        <v>0</v>
      </c>
      <c r="AO172" s="394">
        <f t="shared" si="67"/>
        <v>0</v>
      </c>
      <c r="AP172" s="394">
        <f t="shared" si="67"/>
        <v>0</v>
      </c>
      <c r="AQ172" s="394">
        <f t="shared" si="67"/>
        <v>0</v>
      </c>
      <c r="AR172" s="394">
        <f t="shared" si="67"/>
        <v>0</v>
      </c>
      <c r="AS172" s="394">
        <f t="shared" si="67"/>
        <v>0</v>
      </c>
      <c r="AT172" s="394">
        <f t="shared" si="67"/>
        <v>0</v>
      </c>
      <c r="AU172" s="394">
        <f t="shared" si="67"/>
        <v>190600</v>
      </c>
      <c r="AV172" s="394">
        <f t="shared" si="67"/>
        <v>0</v>
      </c>
      <c r="AW172" s="394">
        <f t="shared" si="67"/>
        <v>0</v>
      </c>
      <c r="AX172" s="394">
        <f t="shared" si="67"/>
        <v>0</v>
      </c>
      <c r="AY172" s="394">
        <f t="shared" si="67"/>
        <v>0</v>
      </c>
      <c r="AZ172" s="394">
        <f t="shared" si="67"/>
        <v>0</v>
      </c>
      <c r="BA172" s="394">
        <f t="shared" si="67"/>
        <v>0</v>
      </c>
      <c r="BB172" s="394">
        <f t="shared" si="67"/>
        <v>0</v>
      </c>
      <c r="BC172" s="394">
        <f t="shared" si="67"/>
        <v>0</v>
      </c>
      <c r="BD172" s="394">
        <f t="shared" si="67"/>
        <v>0</v>
      </c>
      <c r="BE172" s="394">
        <f t="shared" si="67"/>
        <v>0</v>
      </c>
      <c r="BF172" s="394">
        <f t="shared" si="67"/>
        <v>190600</v>
      </c>
      <c r="BG172" s="394">
        <f t="shared" si="67"/>
        <v>0</v>
      </c>
      <c r="BH172" s="394">
        <f t="shared" si="67"/>
        <v>0</v>
      </c>
      <c r="BI172" s="394">
        <f t="shared" si="67"/>
        <v>0</v>
      </c>
      <c r="BJ172" s="394">
        <f t="shared" si="67"/>
        <v>0</v>
      </c>
      <c r="BK172" s="394">
        <f t="shared" si="67"/>
        <v>0</v>
      </c>
      <c r="BL172" s="394">
        <f t="shared" si="67"/>
        <v>0</v>
      </c>
      <c r="BM172" s="394">
        <f t="shared" si="67"/>
        <v>0</v>
      </c>
      <c r="BN172" s="394">
        <f t="shared" si="67"/>
        <v>0</v>
      </c>
      <c r="BO172" s="394">
        <f t="shared" si="67"/>
        <v>0</v>
      </c>
      <c r="BP172" s="394">
        <f t="shared" si="67"/>
        <v>0</v>
      </c>
      <c r="BQ172" s="394">
        <f t="shared" si="67"/>
        <v>190600</v>
      </c>
      <c r="BR172" s="394">
        <f t="shared" si="67"/>
        <v>0</v>
      </c>
      <c r="BS172" s="394">
        <f t="shared" si="67"/>
        <v>0</v>
      </c>
      <c r="BT172" s="394">
        <f t="shared" si="67"/>
        <v>0</v>
      </c>
      <c r="BU172" s="394">
        <f t="shared" si="67"/>
        <v>0</v>
      </c>
      <c r="BV172" s="394">
        <f t="shared" si="67"/>
        <v>0</v>
      </c>
      <c r="BW172" s="394">
        <f t="shared" si="67"/>
        <v>0</v>
      </c>
      <c r="BX172" s="394">
        <f t="shared" si="67"/>
        <v>0</v>
      </c>
      <c r="BY172" s="394">
        <f t="shared" si="67"/>
        <v>0</v>
      </c>
      <c r="BZ172" s="394">
        <f t="shared" si="67"/>
        <v>0</v>
      </c>
      <c r="CA172" s="394">
        <f>CA174+CA183</f>
        <v>0</v>
      </c>
    </row>
    <row r="173" spans="1:79" ht="42" customHeight="1">
      <c r="A173" s="272"/>
      <c r="B173" s="538"/>
      <c r="C173" s="319" t="s">
        <v>128</v>
      </c>
      <c r="D173" s="602" t="s">
        <v>325</v>
      </c>
      <c r="E173" s="603"/>
      <c r="F173" s="603"/>
      <c r="G173" s="603"/>
      <c r="H173" s="603"/>
      <c r="I173" s="603"/>
      <c r="J173" s="603"/>
      <c r="K173" s="603"/>
      <c r="L173" s="603"/>
      <c r="M173" s="603"/>
      <c r="N173" s="338"/>
      <c r="O173" s="338"/>
      <c r="P173" s="338"/>
      <c r="Q173" s="338"/>
      <c r="R173" s="338"/>
      <c r="S173" s="338"/>
      <c r="T173" s="338"/>
      <c r="U173" s="46"/>
      <c r="V173" s="46"/>
      <c r="W173" s="46"/>
      <c r="X173" s="46"/>
      <c r="Y173" s="338"/>
      <c r="Z173" s="46"/>
      <c r="AA173" s="46"/>
      <c r="AB173" s="338"/>
      <c r="AC173" s="46"/>
      <c r="AD173" s="46"/>
      <c r="AE173" s="46"/>
      <c r="AF173" s="46"/>
      <c r="AG173" s="46"/>
      <c r="AH173" s="46"/>
      <c r="AI173" s="46"/>
      <c r="AJ173" s="338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338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338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338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</row>
    <row r="174" spans="1:79" ht="75.75" customHeight="1">
      <c r="A174" s="272"/>
      <c r="B174" s="536"/>
      <c r="C174" s="351" t="s">
        <v>254</v>
      </c>
      <c r="D174" s="350" t="s">
        <v>346</v>
      </c>
      <c r="E174" s="352"/>
      <c r="F174" s="359"/>
      <c r="G174" s="375"/>
      <c r="H174" s="361"/>
      <c r="I174" s="424"/>
      <c r="J174" s="377"/>
      <c r="K174" s="353"/>
      <c r="L174" s="353"/>
      <c r="M174" s="353"/>
      <c r="N174" s="354">
        <f>N182</f>
        <v>186000</v>
      </c>
      <c r="O174" s="354">
        <f aca="true" t="shared" si="68" ref="O174:X174">O182</f>
        <v>0</v>
      </c>
      <c r="P174" s="354">
        <f t="shared" si="68"/>
        <v>0</v>
      </c>
      <c r="Q174" s="354">
        <f t="shared" si="68"/>
        <v>0</v>
      </c>
      <c r="R174" s="354">
        <f t="shared" si="68"/>
        <v>0</v>
      </c>
      <c r="S174" s="354">
        <f t="shared" si="68"/>
        <v>0</v>
      </c>
      <c r="T174" s="354">
        <f t="shared" si="68"/>
        <v>0</v>
      </c>
      <c r="U174" s="354">
        <f t="shared" si="68"/>
        <v>0</v>
      </c>
      <c r="V174" s="354">
        <f t="shared" si="68"/>
        <v>0</v>
      </c>
      <c r="W174" s="354">
        <f t="shared" si="68"/>
        <v>0</v>
      </c>
      <c r="X174" s="354">
        <f t="shared" si="68"/>
        <v>0</v>
      </c>
      <c r="Y174" s="354">
        <f>Y182</f>
        <v>186000</v>
      </c>
      <c r="Z174" s="354">
        <f aca="true" t="shared" si="69" ref="Z174:AI174">Z182</f>
        <v>0</v>
      </c>
      <c r="AA174" s="354">
        <f t="shared" si="69"/>
        <v>0</v>
      </c>
      <c r="AB174" s="354">
        <f t="shared" si="69"/>
        <v>0</v>
      </c>
      <c r="AC174" s="354">
        <f t="shared" si="69"/>
        <v>0</v>
      </c>
      <c r="AD174" s="354">
        <f t="shared" si="69"/>
        <v>0</v>
      </c>
      <c r="AE174" s="354">
        <f t="shared" si="69"/>
        <v>0</v>
      </c>
      <c r="AF174" s="354">
        <f t="shared" si="69"/>
        <v>0</v>
      </c>
      <c r="AG174" s="354">
        <f t="shared" si="69"/>
        <v>0</v>
      </c>
      <c r="AH174" s="354">
        <f t="shared" si="69"/>
        <v>0</v>
      </c>
      <c r="AI174" s="354">
        <f t="shared" si="69"/>
        <v>0</v>
      </c>
      <c r="AJ174" s="354">
        <f>AJ182</f>
        <v>201000</v>
      </c>
      <c r="AK174" s="354">
        <f aca="true" t="shared" si="70" ref="AK174:AT174">AK182</f>
        <v>0</v>
      </c>
      <c r="AL174" s="354">
        <f t="shared" si="70"/>
        <v>0</v>
      </c>
      <c r="AM174" s="354">
        <f t="shared" si="70"/>
        <v>0</v>
      </c>
      <c r="AN174" s="354">
        <f t="shared" si="70"/>
        <v>0</v>
      </c>
      <c r="AO174" s="354">
        <f t="shared" si="70"/>
        <v>0</v>
      </c>
      <c r="AP174" s="354">
        <f t="shared" si="70"/>
        <v>0</v>
      </c>
      <c r="AQ174" s="354">
        <f t="shared" si="70"/>
        <v>0</v>
      </c>
      <c r="AR174" s="354">
        <f t="shared" si="70"/>
        <v>0</v>
      </c>
      <c r="AS174" s="354">
        <f t="shared" si="70"/>
        <v>0</v>
      </c>
      <c r="AT174" s="354">
        <f t="shared" si="70"/>
        <v>0</v>
      </c>
      <c r="AU174" s="354">
        <f>AU182</f>
        <v>186800</v>
      </c>
      <c r="AV174" s="354">
        <f aca="true" t="shared" si="71" ref="AV174:BE174">AV182</f>
        <v>0</v>
      </c>
      <c r="AW174" s="354">
        <f t="shared" si="71"/>
        <v>0</v>
      </c>
      <c r="AX174" s="354">
        <f t="shared" si="71"/>
        <v>0</v>
      </c>
      <c r="AY174" s="354">
        <f t="shared" si="71"/>
        <v>0</v>
      </c>
      <c r="AZ174" s="354">
        <f t="shared" si="71"/>
        <v>0</v>
      </c>
      <c r="BA174" s="354">
        <f t="shared" si="71"/>
        <v>0</v>
      </c>
      <c r="BB174" s="354">
        <f t="shared" si="71"/>
        <v>0</v>
      </c>
      <c r="BC174" s="354">
        <f t="shared" si="71"/>
        <v>0</v>
      </c>
      <c r="BD174" s="354">
        <f t="shared" si="71"/>
        <v>0</v>
      </c>
      <c r="BE174" s="354">
        <f t="shared" si="71"/>
        <v>0</v>
      </c>
      <c r="BF174" s="354">
        <f>BF182</f>
        <v>186800</v>
      </c>
      <c r="BG174" s="354">
        <f aca="true" t="shared" si="72" ref="BG174:BP174">BG182</f>
        <v>0</v>
      </c>
      <c r="BH174" s="354">
        <f t="shared" si="72"/>
        <v>0</v>
      </c>
      <c r="BI174" s="354">
        <f t="shared" si="72"/>
        <v>0</v>
      </c>
      <c r="BJ174" s="354">
        <f t="shared" si="72"/>
        <v>0</v>
      </c>
      <c r="BK174" s="354">
        <f t="shared" si="72"/>
        <v>0</v>
      </c>
      <c r="BL174" s="354">
        <f t="shared" si="72"/>
        <v>0</v>
      </c>
      <c r="BM174" s="354">
        <f t="shared" si="72"/>
        <v>0</v>
      </c>
      <c r="BN174" s="354">
        <f t="shared" si="72"/>
        <v>0</v>
      </c>
      <c r="BO174" s="354">
        <f t="shared" si="72"/>
        <v>0</v>
      </c>
      <c r="BP174" s="354">
        <f t="shared" si="72"/>
        <v>0</v>
      </c>
      <c r="BQ174" s="354">
        <f>BQ182</f>
        <v>186800</v>
      </c>
      <c r="BR174" s="354">
        <f aca="true" t="shared" si="73" ref="BR174:CA174">BR182</f>
        <v>0</v>
      </c>
      <c r="BS174" s="354">
        <f t="shared" si="73"/>
        <v>0</v>
      </c>
      <c r="BT174" s="354">
        <f t="shared" si="73"/>
        <v>0</v>
      </c>
      <c r="BU174" s="354">
        <f t="shared" si="73"/>
        <v>0</v>
      </c>
      <c r="BV174" s="354">
        <f t="shared" si="73"/>
        <v>0</v>
      </c>
      <c r="BW174" s="354">
        <f t="shared" si="73"/>
        <v>0</v>
      </c>
      <c r="BX174" s="354">
        <f t="shared" si="73"/>
        <v>0</v>
      </c>
      <c r="BY174" s="354">
        <f t="shared" si="73"/>
        <v>0</v>
      </c>
      <c r="BZ174" s="354">
        <f t="shared" si="73"/>
        <v>0</v>
      </c>
      <c r="CA174" s="354">
        <f t="shared" si="73"/>
        <v>0</v>
      </c>
    </row>
    <row r="175" spans="1:79" ht="88.5" customHeight="1">
      <c r="A175" s="272"/>
      <c r="B175" s="254"/>
      <c r="C175" s="319"/>
      <c r="D175" s="319"/>
      <c r="E175" s="272"/>
      <c r="F175" s="250" t="s">
        <v>121</v>
      </c>
      <c r="G175" s="250" t="s">
        <v>122</v>
      </c>
      <c r="H175" s="503">
        <v>41640</v>
      </c>
      <c r="I175" s="503"/>
      <c r="J175" s="499" t="s">
        <v>202</v>
      </c>
      <c r="K175" s="318"/>
      <c r="L175" s="318"/>
      <c r="M175" s="318"/>
      <c r="N175" s="326"/>
      <c r="O175" s="327"/>
      <c r="P175" s="327"/>
      <c r="Q175" s="327"/>
      <c r="R175" s="326"/>
      <c r="S175" s="326"/>
      <c r="T175" s="248"/>
      <c r="U175" s="46"/>
      <c r="V175" s="46"/>
      <c r="W175" s="46"/>
      <c r="X175" s="46"/>
      <c r="Y175" s="327"/>
      <c r="Z175" s="46"/>
      <c r="AA175" s="46"/>
      <c r="AB175" s="327"/>
      <c r="AC175" s="46"/>
      <c r="AD175" s="46"/>
      <c r="AE175" s="46"/>
      <c r="AF175" s="46"/>
      <c r="AG175" s="46"/>
      <c r="AH175" s="46"/>
      <c r="AI175" s="46"/>
      <c r="AJ175" s="32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32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32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248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</row>
    <row r="176" spans="1:79" ht="108.75" customHeight="1">
      <c r="A176" s="272"/>
      <c r="B176" s="254"/>
      <c r="C176" s="319"/>
      <c r="D176" s="319"/>
      <c r="E176" s="272"/>
      <c r="F176" s="250" t="s">
        <v>268</v>
      </c>
      <c r="G176" s="250" t="s">
        <v>267</v>
      </c>
      <c r="H176" s="503">
        <v>41250</v>
      </c>
      <c r="I176" s="503">
        <v>41250</v>
      </c>
      <c r="J176" s="499" t="s">
        <v>202</v>
      </c>
      <c r="K176" s="318"/>
      <c r="L176" s="318"/>
      <c r="M176" s="318"/>
      <c r="N176" s="326"/>
      <c r="O176" s="327"/>
      <c r="P176" s="327"/>
      <c r="Q176" s="327"/>
      <c r="R176" s="326"/>
      <c r="S176" s="326"/>
      <c r="T176" s="248"/>
      <c r="U176" s="46"/>
      <c r="V176" s="46"/>
      <c r="W176" s="46"/>
      <c r="X176" s="46"/>
      <c r="Y176" s="327"/>
      <c r="Z176" s="46"/>
      <c r="AA176" s="46"/>
      <c r="AB176" s="327"/>
      <c r="AC176" s="46"/>
      <c r="AD176" s="46"/>
      <c r="AE176" s="46"/>
      <c r="AF176" s="46"/>
      <c r="AG176" s="46"/>
      <c r="AH176" s="46"/>
      <c r="AI176" s="46"/>
      <c r="AJ176" s="32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32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32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248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</row>
    <row r="177" spans="1:79" ht="127.5" customHeight="1">
      <c r="A177" s="272"/>
      <c r="B177" s="254"/>
      <c r="C177" s="319"/>
      <c r="D177" s="319"/>
      <c r="E177" s="272"/>
      <c r="F177" s="250" t="s">
        <v>115</v>
      </c>
      <c r="G177" s="250" t="s">
        <v>129</v>
      </c>
      <c r="H177" s="503">
        <v>39321</v>
      </c>
      <c r="I177" s="503"/>
      <c r="J177" s="499" t="s">
        <v>202</v>
      </c>
      <c r="K177" s="318"/>
      <c r="L177" s="318"/>
      <c r="M177" s="318"/>
      <c r="N177" s="326" t="s">
        <v>124</v>
      </c>
      <c r="O177" s="327"/>
      <c r="P177" s="327"/>
      <c r="Q177" s="327"/>
      <c r="R177" s="326"/>
      <c r="S177" s="326"/>
      <c r="T177" s="248"/>
      <c r="U177" s="46"/>
      <c r="V177" s="46"/>
      <c r="W177" s="46"/>
      <c r="X177" s="46"/>
      <c r="Y177" s="327"/>
      <c r="Z177" s="46"/>
      <c r="AA177" s="46"/>
      <c r="AB177" s="327"/>
      <c r="AC177" s="46"/>
      <c r="AD177" s="46"/>
      <c r="AE177" s="46"/>
      <c r="AF177" s="46"/>
      <c r="AG177" s="46"/>
      <c r="AH177" s="46"/>
      <c r="AI177" s="46"/>
      <c r="AJ177" s="32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32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32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248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</row>
    <row r="178" spans="1:79" ht="105" customHeight="1">
      <c r="A178" s="272"/>
      <c r="B178" s="254"/>
      <c r="C178" s="319"/>
      <c r="D178" s="319"/>
      <c r="E178" s="272"/>
      <c r="F178" s="502" t="s">
        <v>113</v>
      </c>
      <c r="G178" s="250" t="s">
        <v>114</v>
      </c>
      <c r="H178" s="503">
        <v>41145</v>
      </c>
      <c r="I178" s="503"/>
      <c r="J178" s="499" t="s">
        <v>202</v>
      </c>
      <c r="K178" s="318"/>
      <c r="L178" s="318"/>
      <c r="M178" s="318" t="s">
        <v>124</v>
      </c>
      <c r="N178" s="326"/>
      <c r="O178" s="327"/>
      <c r="P178" s="327"/>
      <c r="Q178" s="327"/>
      <c r="R178" s="326"/>
      <c r="S178" s="326"/>
      <c r="T178" s="248"/>
      <c r="U178" s="46"/>
      <c r="V178" s="46"/>
      <c r="W178" s="46"/>
      <c r="X178" s="46"/>
      <c r="Y178" s="327"/>
      <c r="Z178" s="46"/>
      <c r="AA178" s="46"/>
      <c r="AB178" s="327"/>
      <c r="AC178" s="46"/>
      <c r="AD178" s="46"/>
      <c r="AE178" s="46"/>
      <c r="AF178" s="46"/>
      <c r="AG178" s="46"/>
      <c r="AH178" s="46"/>
      <c r="AI178" s="46"/>
      <c r="AJ178" s="32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32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32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248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</row>
    <row r="179" spans="1:79" ht="138.75" customHeight="1">
      <c r="A179" s="272"/>
      <c r="B179" s="254"/>
      <c r="C179" s="319"/>
      <c r="D179" s="319"/>
      <c r="E179" s="272"/>
      <c r="F179" s="502" t="s">
        <v>109</v>
      </c>
      <c r="G179" s="251" t="s">
        <v>59</v>
      </c>
      <c r="H179" s="499">
        <v>40049</v>
      </c>
      <c r="I179" s="499">
        <v>40049</v>
      </c>
      <c r="J179" s="499" t="s">
        <v>202</v>
      </c>
      <c r="K179" s="318"/>
      <c r="L179" s="318"/>
      <c r="M179" s="318"/>
      <c r="N179" s="326"/>
      <c r="O179" s="327"/>
      <c r="P179" s="327"/>
      <c r="Q179" s="327"/>
      <c r="R179" s="326"/>
      <c r="S179" s="326"/>
      <c r="T179" s="248"/>
      <c r="U179" s="46"/>
      <c r="V179" s="46"/>
      <c r="W179" s="46"/>
      <c r="X179" s="46"/>
      <c r="Y179" s="327"/>
      <c r="Z179" s="46"/>
      <c r="AA179" s="46"/>
      <c r="AB179" s="327"/>
      <c r="AC179" s="46"/>
      <c r="AD179" s="46"/>
      <c r="AE179" s="46"/>
      <c r="AF179" s="46"/>
      <c r="AG179" s="46"/>
      <c r="AH179" s="46"/>
      <c r="AI179" s="46"/>
      <c r="AJ179" s="32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32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32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248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</row>
    <row r="180" spans="1:79" ht="136.5" customHeight="1">
      <c r="A180" s="272"/>
      <c r="B180" s="254"/>
      <c r="C180" s="319"/>
      <c r="D180" s="319"/>
      <c r="E180" s="272"/>
      <c r="F180" s="502" t="s">
        <v>141</v>
      </c>
      <c r="G180" s="250" t="s">
        <v>91</v>
      </c>
      <c r="H180" s="504">
        <v>42736</v>
      </c>
      <c r="I180" s="504">
        <v>42736</v>
      </c>
      <c r="J180" s="504">
        <v>43100</v>
      </c>
      <c r="K180" s="318"/>
      <c r="L180" s="318"/>
      <c r="M180" s="318"/>
      <c r="N180" s="326"/>
      <c r="O180" s="327"/>
      <c r="P180" s="327"/>
      <c r="Q180" s="327"/>
      <c r="R180" s="326"/>
      <c r="S180" s="326"/>
      <c r="T180" s="248"/>
      <c r="U180" s="46"/>
      <c r="V180" s="46"/>
      <c r="W180" s="46"/>
      <c r="X180" s="46"/>
      <c r="Y180" s="327"/>
      <c r="Z180" s="46"/>
      <c r="AA180" s="46"/>
      <c r="AB180" s="327"/>
      <c r="AC180" s="46"/>
      <c r="AD180" s="46"/>
      <c r="AE180" s="46"/>
      <c r="AF180" s="46"/>
      <c r="AG180" s="46"/>
      <c r="AH180" s="46"/>
      <c r="AI180" s="46"/>
      <c r="AJ180" s="32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32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32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248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</row>
    <row r="181" spans="1:79" ht="139.5" customHeight="1">
      <c r="A181" s="272"/>
      <c r="B181" s="254"/>
      <c r="C181" s="319"/>
      <c r="D181" s="319"/>
      <c r="E181" s="272"/>
      <c r="F181" s="502" t="s">
        <v>259</v>
      </c>
      <c r="G181" s="250" t="s">
        <v>91</v>
      </c>
      <c r="H181" s="504">
        <v>43101</v>
      </c>
      <c r="I181" s="504">
        <v>43101</v>
      </c>
      <c r="J181" s="504">
        <v>43465</v>
      </c>
      <c r="K181" s="318"/>
      <c r="L181" s="318"/>
      <c r="M181" s="318"/>
      <c r="N181" s="326"/>
      <c r="O181" s="327"/>
      <c r="P181" s="327"/>
      <c r="Q181" s="327"/>
      <c r="R181" s="326"/>
      <c r="S181" s="326"/>
      <c r="T181" s="248"/>
      <c r="U181" s="46"/>
      <c r="V181" s="46"/>
      <c r="W181" s="46"/>
      <c r="X181" s="46"/>
      <c r="Y181" s="327"/>
      <c r="Z181" s="46"/>
      <c r="AA181" s="46"/>
      <c r="AB181" s="327"/>
      <c r="AC181" s="46"/>
      <c r="AD181" s="46"/>
      <c r="AE181" s="46"/>
      <c r="AF181" s="46"/>
      <c r="AG181" s="46"/>
      <c r="AH181" s="46"/>
      <c r="AI181" s="46"/>
      <c r="AJ181" s="32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32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32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248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</row>
    <row r="182" spans="1:79" ht="20.25" customHeight="1">
      <c r="A182" s="272"/>
      <c r="B182" s="254"/>
      <c r="C182" s="275"/>
      <c r="D182" s="319"/>
      <c r="E182" s="272"/>
      <c r="F182" s="316"/>
      <c r="G182" s="266"/>
      <c r="H182" s="317"/>
      <c r="I182" s="317"/>
      <c r="J182" s="317"/>
      <c r="K182" s="453" t="s">
        <v>82</v>
      </c>
      <c r="L182" s="453"/>
      <c r="M182" s="340" t="s">
        <v>138</v>
      </c>
      <c r="N182" s="289">
        <v>186000</v>
      </c>
      <c r="O182" s="289"/>
      <c r="P182" s="289"/>
      <c r="Q182" s="289">
        <v>0</v>
      </c>
      <c r="R182" s="289"/>
      <c r="S182" s="289"/>
      <c r="T182" s="289"/>
      <c r="U182" s="454"/>
      <c r="V182" s="454"/>
      <c r="W182" s="454"/>
      <c r="X182" s="454"/>
      <c r="Y182" s="289">
        <v>186000</v>
      </c>
      <c r="Z182" s="454"/>
      <c r="AA182" s="454"/>
      <c r="AB182" s="289">
        <v>0</v>
      </c>
      <c r="AC182" s="454"/>
      <c r="AD182" s="454"/>
      <c r="AE182" s="454"/>
      <c r="AF182" s="454"/>
      <c r="AG182" s="454"/>
      <c r="AH182" s="454"/>
      <c r="AI182" s="454"/>
      <c r="AJ182" s="289">
        <v>201000</v>
      </c>
      <c r="AK182" s="454"/>
      <c r="AL182" s="454"/>
      <c r="AM182" s="454"/>
      <c r="AN182" s="454"/>
      <c r="AO182" s="454"/>
      <c r="AP182" s="454"/>
      <c r="AQ182" s="454"/>
      <c r="AR182" s="454"/>
      <c r="AS182" s="454"/>
      <c r="AT182" s="454"/>
      <c r="AU182" s="289">
        <v>186800</v>
      </c>
      <c r="AV182" s="454"/>
      <c r="AW182" s="454"/>
      <c r="AX182" s="454"/>
      <c r="AY182" s="454"/>
      <c r="AZ182" s="454"/>
      <c r="BA182" s="454"/>
      <c r="BB182" s="454"/>
      <c r="BC182" s="454"/>
      <c r="BD182" s="454"/>
      <c r="BE182" s="454"/>
      <c r="BF182" s="289">
        <v>186800</v>
      </c>
      <c r="BG182" s="454"/>
      <c r="BH182" s="454"/>
      <c r="BI182" s="454"/>
      <c r="BJ182" s="454"/>
      <c r="BK182" s="454"/>
      <c r="BL182" s="454"/>
      <c r="BM182" s="454"/>
      <c r="BN182" s="454"/>
      <c r="BO182" s="454"/>
      <c r="BP182" s="454"/>
      <c r="BQ182" s="289">
        <v>186800</v>
      </c>
      <c r="BR182" s="454"/>
      <c r="BS182" s="454"/>
      <c r="BT182" s="46"/>
      <c r="BU182" s="46"/>
      <c r="BV182" s="46"/>
      <c r="BW182" s="46"/>
      <c r="BX182" s="46"/>
      <c r="BY182" s="46"/>
      <c r="BZ182" s="46"/>
      <c r="CA182" s="46"/>
    </row>
    <row r="183" spans="1:79" s="68" customFormat="1" ht="93" customHeight="1">
      <c r="A183" s="272"/>
      <c r="B183" s="536"/>
      <c r="C183" s="371" t="s">
        <v>347</v>
      </c>
      <c r="D183" s="591" t="s">
        <v>253</v>
      </c>
      <c r="E183" s="371"/>
      <c r="F183" s="359" t="s">
        <v>132</v>
      </c>
      <c r="G183" s="359" t="s">
        <v>133</v>
      </c>
      <c r="H183" s="361">
        <v>42184</v>
      </c>
      <c r="I183" s="361">
        <v>42195</v>
      </c>
      <c r="J183" s="361" t="s">
        <v>199</v>
      </c>
      <c r="K183" s="363"/>
      <c r="L183" s="363"/>
      <c r="M183" s="363"/>
      <c r="N183" s="278">
        <f>N188</f>
        <v>3800</v>
      </c>
      <c r="O183" s="278">
        <f>O188</f>
        <v>0</v>
      </c>
      <c r="P183" s="278">
        <f>P188</f>
        <v>0</v>
      </c>
      <c r="Q183" s="278">
        <v>0</v>
      </c>
      <c r="R183" s="278">
        <f aca="true" t="shared" si="74" ref="R183:X183">R188</f>
        <v>0</v>
      </c>
      <c r="S183" s="278">
        <f t="shared" si="74"/>
        <v>0</v>
      </c>
      <c r="T183" s="278">
        <f t="shared" si="74"/>
        <v>0</v>
      </c>
      <c r="U183" s="278">
        <f t="shared" si="74"/>
        <v>0</v>
      </c>
      <c r="V183" s="278">
        <f t="shared" si="74"/>
        <v>0</v>
      </c>
      <c r="W183" s="278">
        <f t="shared" si="74"/>
        <v>0</v>
      </c>
      <c r="X183" s="278">
        <f t="shared" si="74"/>
        <v>0</v>
      </c>
      <c r="Y183" s="278">
        <f>Y188</f>
        <v>3800</v>
      </c>
      <c r="Z183" s="278">
        <f aca="true" t="shared" si="75" ref="Z183:AI183">Z188</f>
        <v>0</v>
      </c>
      <c r="AA183" s="278">
        <f t="shared" si="75"/>
        <v>0</v>
      </c>
      <c r="AB183" s="278">
        <f t="shared" si="75"/>
        <v>0</v>
      </c>
      <c r="AC183" s="278">
        <f t="shared" si="75"/>
        <v>0</v>
      </c>
      <c r="AD183" s="278">
        <f t="shared" si="75"/>
        <v>0</v>
      </c>
      <c r="AE183" s="278">
        <f t="shared" si="75"/>
        <v>0</v>
      </c>
      <c r="AF183" s="278">
        <f t="shared" si="75"/>
        <v>0</v>
      </c>
      <c r="AG183" s="278">
        <f t="shared" si="75"/>
        <v>0</v>
      </c>
      <c r="AH183" s="278">
        <f t="shared" si="75"/>
        <v>0</v>
      </c>
      <c r="AI183" s="278">
        <f t="shared" si="75"/>
        <v>0</v>
      </c>
      <c r="AJ183" s="278">
        <f>AJ188</f>
        <v>3800</v>
      </c>
      <c r="AK183" s="278">
        <f aca="true" t="shared" si="76" ref="AK183:AT183">AK188</f>
        <v>0</v>
      </c>
      <c r="AL183" s="278">
        <f t="shared" si="76"/>
        <v>0</v>
      </c>
      <c r="AM183" s="278">
        <f t="shared" si="76"/>
        <v>0</v>
      </c>
      <c r="AN183" s="278">
        <f t="shared" si="76"/>
        <v>0</v>
      </c>
      <c r="AO183" s="278">
        <f t="shared" si="76"/>
        <v>0</v>
      </c>
      <c r="AP183" s="278">
        <f t="shared" si="76"/>
        <v>0</v>
      </c>
      <c r="AQ183" s="278">
        <f t="shared" si="76"/>
        <v>0</v>
      </c>
      <c r="AR183" s="278">
        <f t="shared" si="76"/>
        <v>0</v>
      </c>
      <c r="AS183" s="278">
        <f t="shared" si="76"/>
        <v>0</v>
      </c>
      <c r="AT183" s="278">
        <f t="shared" si="76"/>
        <v>0</v>
      </c>
      <c r="AU183" s="278">
        <f>AU188</f>
        <v>3800</v>
      </c>
      <c r="AV183" s="278">
        <f aca="true" t="shared" si="77" ref="AV183:BE183">AV188</f>
        <v>0</v>
      </c>
      <c r="AW183" s="278">
        <f t="shared" si="77"/>
        <v>0</v>
      </c>
      <c r="AX183" s="278">
        <f t="shared" si="77"/>
        <v>0</v>
      </c>
      <c r="AY183" s="278">
        <f t="shared" si="77"/>
        <v>0</v>
      </c>
      <c r="AZ183" s="278">
        <f t="shared" si="77"/>
        <v>0</v>
      </c>
      <c r="BA183" s="278">
        <f t="shared" si="77"/>
        <v>0</v>
      </c>
      <c r="BB183" s="278">
        <f t="shared" si="77"/>
        <v>0</v>
      </c>
      <c r="BC183" s="278">
        <f t="shared" si="77"/>
        <v>0</v>
      </c>
      <c r="BD183" s="278">
        <f t="shared" si="77"/>
        <v>0</v>
      </c>
      <c r="BE183" s="278">
        <f t="shared" si="77"/>
        <v>0</v>
      </c>
      <c r="BF183" s="278">
        <f>BF188</f>
        <v>3800</v>
      </c>
      <c r="BG183" s="278">
        <f aca="true" t="shared" si="78" ref="BG183:BP183">BG188</f>
        <v>0</v>
      </c>
      <c r="BH183" s="278">
        <f t="shared" si="78"/>
        <v>0</v>
      </c>
      <c r="BI183" s="278">
        <f t="shared" si="78"/>
        <v>0</v>
      </c>
      <c r="BJ183" s="278">
        <f t="shared" si="78"/>
        <v>0</v>
      </c>
      <c r="BK183" s="278">
        <f t="shared" si="78"/>
        <v>0</v>
      </c>
      <c r="BL183" s="278">
        <f t="shared" si="78"/>
        <v>0</v>
      </c>
      <c r="BM183" s="278">
        <f t="shared" si="78"/>
        <v>0</v>
      </c>
      <c r="BN183" s="278">
        <f t="shared" si="78"/>
        <v>0</v>
      </c>
      <c r="BO183" s="278">
        <f t="shared" si="78"/>
        <v>0</v>
      </c>
      <c r="BP183" s="278">
        <f t="shared" si="78"/>
        <v>0</v>
      </c>
      <c r="BQ183" s="278">
        <f>BQ188</f>
        <v>3800</v>
      </c>
      <c r="BR183" s="278">
        <f aca="true" t="shared" si="79" ref="BR183:CA183">BR188</f>
        <v>0</v>
      </c>
      <c r="BS183" s="278">
        <f t="shared" si="79"/>
        <v>0</v>
      </c>
      <c r="BT183" s="278">
        <f t="shared" si="79"/>
        <v>0</v>
      </c>
      <c r="BU183" s="278">
        <f t="shared" si="79"/>
        <v>0</v>
      </c>
      <c r="BV183" s="278">
        <f t="shared" si="79"/>
        <v>0</v>
      </c>
      <c r="BW183" s="278">
        <f t="shared" si="79"/>
        <v>0</v>
      </c>
      <c r="BX183" s="278">
        <f t="shared" si="79"/>
        <v>0</v>
      </c>
      <c r="BY183" s="278">
        <f t="shared" si="79"/>
        <v>0</v>
      </c>
      <c r="BZ183" s="278">
        <f t="shared" si="79"/>
        <v>0</v>
      </c>
      <c r="CA183" s="278">
        <f t="shared" si="79"/>
        <v>0</v>
      </c>
    </row>
    <row r="184" spans="1:79" s="68" customFormat="1" ht="183" customHeight="1">
      <c r="A184" s="298"/>
      <c r="B184" s="254"/>
      <c r="C184" s="294"/>
      <c r="D184" s="593"/>
      <c r="E184" s="294"/>
      <c r="F184" s="250" t="s">
        <v>47</v>
      </c>
      <c r="G184" s="250" t="s">
        <v>48</v>
      </c>
      <c r="H184" s="283">
        <v>39194</v>
      </c>
      <c r="I184" s="283">
        <v>39194</v>
      </c>
      <c r="J184" s="283" t="s">
        <v>199</v>
      </c>
      <c r="K184" s="318"/>
      <c r="L184" s="318"/>
      <c r="M184" s="318"/>
      <c r="N184" s="320"/>
      <c r="O184" s="327"/>
      <c r="P184" s="327"/>
      <c r="Q184" s="327"/>
      <c r="R184" s="320"/>
      <c r="S184" s="320"/>
      <c r="T184" s="248"/>
      <c r="U184" s="438"/>
      <c r="V184" s="438"/>
      <c r="W184" s="438"/>
      <c r="X184" s="438"/>
      <c r="Y184" s="327"/>
      <c r="Z184" s="438"/>
      <c r="AA184" s="438"/>
      <c r="AB184" s="327"/>
      <c r="AC184" s="438"/>
      <c r="AD184" s="438"/>
      <c r="AE184" s="438"/>
      <c r="AF184" s="438"/>
      <c r="AG184" s="438"/>
      <c r="AH184" s="438"/>
      <c r="AI184" s="438"/>
      <c r="AJ184" s="320"/>
      <c r="AK184" s="438"/>
      <c r="AL184" s="438"/>
      <c r="AM184" s="438"/>
      <c r="AN184" s="438"/>
      <c r="AO184" s="438"/>
      <c r="AP184" s="438"/>
      <c r="AQ184" s="438"/>
      <c r="AR184" s="438"/>
      <c r="AS184" s="438"/>
      <c r="AT184" s="438"/>
      <c r="AU184" s="320"/>
      <c r="AV184" s="438"/>
      <c r="AW184" s="438"/>
      <c r="AX184" s="438"/>
      <c r="AY184" s="438"/>
      <c r="AZ184" s="438"/>
      <c r="BA184" s="438"/>
      <c r="BB184" s="438"/>
      <c r="BC184" s="438"/>
      <c r="BD184" s="438"/>
      <c r="BE184" s="438"/>
      <c r="BF184" s="320"/>
      <c r="BG184" s="438"/>
      <c r="BH184" s="438"/>
      <c r="BI184" s="438"/>
      <c r="BJ184" s="438"/>
      <c r="BK184" s="438"/>
      <c r="BL184" s="438"/>
      <c r="BM184" s="438"/>
      <c r="BN184" s="438"/>
      <c r="BO184" s="438"/>
      <c r="BP184" s="438"/>
      <c r="BQ184" s="248"/>
      <c r="BR184" s="438"/>
      <c r="BS184" s="438"/>
      <c r="BT184" s="438"/>
      <c r="BU184" s="438"/>
      <c r="BV184" s="438"/>
      <c r="BW184" s="438"/>
      <c r="BX184" s="438"/>
      <c r="BY184" s="438"/>
      <c r="BZ184" s="438"/>
      <c r="CA184" s="438"/>
    </row>
    <row r="185" spans="1:79" s="68" customFormat="1" ht="143.25" customHeight="1">
      <c r="A185" s="298"/>
      <c r="B185" s="254"/>
      <c r="C185" s="294"/>
      <c r="D185" s="319"/>
      <c r="E185" s="294"/>
      <c r="F185" s="502" t="s">
        <v>156</v>
      </c>
      <c r="G185" s="250" t="s">
        <v>61</v>
      </c>
      <c r="H185" s="283">
        <v>42736</v>
      </c>
      <c r="I185" s="283">
        <v>42736</v>
      </c>
      <c r="J185" s="283">
        <v>43100</v>
      </c>
      <c r="K185" s="318"/>
      <c r="L185" s="318"/>
      <c r="M185" s="318"/>
      <c r="N185" s="320"/>
      <c r="O185" s="327"/>
      <c r="P185" s="327"/>
      <c r="Q185" s="327"/>
      <c r="R185" s="320"/>
      <c r="S185" s="320"/>
      <c r="T185" s="248"/>
      <c r="U185" s="438"/>
      <c r="V185" s="438"/>
      <c r="W185" s="438"/>
      <c r="X185" s="438"/>
      <c r="Y185" s="327"/>
      <c r="Z185" s="438"/>
      <c r="AA185" s="438"/>
      <c r="AB185" s="327"/>
      <c r="AC185" s="438"/>
      <c r="AD185" s="438"/>
      <c r="AE185" s="438"/>
      <c r="AF185" s="438"/>
      <c r="AG185" s="438"/>
      <c r="AH185" s="438"/>
      <c r="AI185" s="438"/>
      <c r="AJ185" s="320" t="s">
        <v>124</v>
      </c>
      <c r="AK185" s="438"/>
      <c r="AL185" s="438"/>
      <c r="AM185" s="438"/>
      <c r="AN185" s="438"/>
      <c r="AO185" s="438"/>
      <c r="AP185" s="438"/>
      <c r="AQ185" s="438"/>
      <c r="AR185" s="438"/>
      <c r="AS185" s="438"/>
      <c r="AT185" s="438"/>
      <c r="AU185" s="320"/>
      <c r="AV185" s="438"/>
      <c r="AW185" s="438"/>
      <c r="AX185" s="438"/>
      <c r="AY185" s="438"/>
      <c r="AZ185" s="438"/>
      <c r="BA185" s="438"/>
      <c r="BB185" s="438"/>
      <c r="BC185" s="438"/>
      <c r="BD185" s="438"/>
      <c r="BE185" s="438"/>
      <c r="BF185" s="320"/>
      <c r="BG185" s="438"/>
      <c r="BH185" s="438"/>
      <c r="BI185" s="438"/>
      <c r="BJ185" s="438"/>
      <c r="BK185" s="438"/>
      <c r="BL185" s="438"/>
      <c r="BM185" s="438"/>
      <c r="BN185" s="438"/>
      <c r="BO185" s="438"/>
      <c r="BP185" s="438"/>
      <c r="BQ185" s="248"/>
      <c r="BR185" s="438"/>
      <c r="BS185" s="438"/>
      <c r="BT185" s="438"/>
      <c r="BU185" s="438"/>
      <c r="BV185" s="438"/>
      <c r="BW185" s="438"/>
      <c r="BX185" s="438"/>
      <c r="BY185" s="438"/>
      <c r="BZ185" s="438"/>
      <c r="CA185" s="438"/>
    </row>
    <row r="186" spans="1:79" s="68" customFormat="1" ht="140.25" customHeight="1">
      <c r="A186" s="298"/>
      <c r="B186" s="254"/>
      <c r="C186" s="294"/>
      <c r="D186" s="319"/>
      <c r="E186" s="294"/>
      <c r="F186" s="502" t="s">
        <v>309</v>
      </c>
      <c r="G186" s="250" t="s">
        <v>61</v>
      </c>
      <c r="H186" s="283">
        <v>43101</v>
      </c>
      <c r="I186" s="283">
        <v>43101</v>
      </c>
      <c r="J186" s="283">
        <v>43465</v>
      </c>
      <c r="K186" s="318"/>
      <c r="L186" s="318"/>
      <c r="M186" s="329"/>
      <c r="N186" s="320"/>
      <c r="O186" s="327"/>
      <c r="P186" s="327"/>
      <c r="Q186" s="327"/>
      <c r="R186" s="320"/>
      <c r="S186" s="320"/>
      <c r="T186" s="248"/>
      <c r="U186" s="438"/>
      <c r="V186" s="438"/>
      <c r="W186" s="438"/>
      <c r="X186" s="438"/>
      <c r="Y186" s="327"/>
      <c r="Z186" s="438"/>
      <c r="AA186" s="438"/>
      <c r="AB186" s="327"/>
      <c r="AC186" s="438"/>
      <c r="AD186" s="438"/>
      <c r="AE186" s="438"/>
      <c r="AF186" s="438"/>
      <c r="AG186" s="438"/>
      <c r="AH186" s="438"/>
      <c r="AI186" s="438"/>
      <c r="AJ186" s="320"/>
      <c r="AK186" s="438"/>
      <c r="AL186" s="438"/>
      <c r="AM186" s="438"/>
      <c r="AN186" s="438"/>
      <c r="AO186" s="438"/>
      <c r="AP186" s="438"/>
      <c r="AQ186" s="438"/>
      <c r="AR186" s="438"/>
      <c r="AS186" s="438"/>
      <c r="AT186" s="438"/>
      <c r="AU186" s="320"/>
      <c r="AV186" s="438"/>
      <c r="AW186" s="438"/>
      <c r="AX186" s="438"/>
      <c r="AY186" s="438"/>
      <c r="AZ186" s="438"/>
      <c r="BA186" s="438"/>
      <c r="BB186" s="438"/>
      <c r="BC186" s="438"/>
      <c r="BD186" s="438"/>
      <c r="BE186" s="438"/>
      <c r="BF186" s="320"/>
      <c r="BG186" s="438"/>
      <c r="BH186" s="438"/>
      <c r="BI186" s="438"/>
      <c r="BJ186" s="438"/>
      <c r="BK186" s="438"/>
      <c r="BL186" s="438"/>
      <c r="BM186" s="438"/>
      <c r="BN186" s="438"/>
      <c r="BO186" s="438"/>
      <c r="BP186" s="438"/>
      <c r="BQ186" s="248"/>
      <c r="BR186" s="438"/>
      <c r="BS186" s="438"/>
      <c r="BT186" s="438"/>
      <c r="BU186" s="438"/>
      <c r="BV186" s="438"/>
      <c r="BW186" s="438"/>
      <c r="BX186" s="438"/>
      <c r="BY186" s="438"/>
      <c r="BZ186" s="438"/>
      <c r="CA186" s="438"/>
    </row>
    <row r="187" spans="1:79" s="68" customFormat="1" ht="135" customHeight="1">
      <c r="A187" s="298"/>
      <c r="B187" s="254"/>
      <c r="C187" s="294"/>
      <c r="D187" s="319"/>
      <c r="E187" s="294"/>
      <c r="F187" s="502" t="s">
        <v>302</v>
      </c>
      <c r="G187" s="250" t="s">
        <v>301</v>
      </c>
      <c r="H187" s="283">
        <v>42438</v>
      </c>
      <c r="I187" s="283">
        <v>42461</v>
      </c>
      <c r="J187" s="283" t="s">
        <v>200</v>
      </c>
      <c r="K187" s="318"/>
      <c r="L187" s="318"/>
      <c r="M187" s="329"/>
      <c r="N187" s="320"/>
      <c r="O187" s="327"/>
      <c r="P187" s="327"/>
      <c r="Q187" s="327"/>
      <c r="R187" s="320"/>
      <c r="S187" s="320"/>
      <c r="T187" s="248"/>
      <c r="U187" s="438"/>
      <c r="V187" s="438"/>
      <c r="W187" s="438"/>
      <c r="X187" s="438"/>
      <c r="Y187" s="327"/>
      <c r="Z187" s="438"/>
      <c r="AA187" s="438"/>
      <c r="AB187" s="327"/>
      <c r="AC187" s="438"/>
      <c r="AD187" s="438"/>
      <c r="AE187" s="438"/>
      <c r="AF187" s="438"/>
      <c r="AG187" s="438"/>
      <c r="AH187" s="438"/>
      <c r="AI187" s="438"/>
      <c r="AJ187" s="320"/>
      <c r="AK187" s="438"/>
      <c r="AL187" s="438"/>
      <c r="AM187" s="438"/>
      <c r="AN187" s="438"/>
      <c r="AO187" s="438"/>
      <c r="AP187" s="438"/>
      <c r="AQ187" s="438"/>
      <c r="AR187" s="438"/>
      <c r="AS187" s="438"/>
      <c r="AT187" s="438"/>
      <c r="AU187" s="320"/>
      <c r="AV187" s="438"/>
      <c r="AW187" s="438"/>
      <c r="AX187" s="438"/>
      <c r="AY187" s="438"/>
      <c r="AZ187" s="438"/>
      <c r="BA187" s="438"/>
      <c r="BB187" s="438"/>
      <c r="BC187" s="438"/>
      <c r="BD187" s="438"/>
      <c r="BE187" s="438"/>
      <c r="BF187" s="320"/>
      <c r="BG187" s="438"/>
      <c r="BH187" s="438"/>
      <c r="BI187" s="438"/>
      <c r="BJ187" s="438"/>
      <c r="BK187" s="438"/>
      <c r="BL187" s="438"/>
      <c r="BM187" s="438"/>
      <c r="BN187" s="438"/>
      <c r="BO187" s="438"/>
      <c r="BP187" s="438"/>
      <c r="BQ187" s="248"/>
      <c r="BR187" s="438"/>
      <c r="BS187" s="438"/>
      <c r="BT187" s="438"/>
      <c r="BU187" s="438"/>
      <c r="BV187" s="438"/>
      <c r="BW187" s="438"/>
      <c r="BX187" s="438"/>
      <c r="BY187" s="438"/>
      <c r="BZ187" s="438"/>
      <c r="CA187" s="438"/>
    </row>
    <row r="188" spans="1:79" s="68" customFormat="1" ht="24.75" customHeight="1">
      <c r="A188" s="298"/>
      <c r="B188" s="254"/>
      <c r="C188" s="294"/>
      <c r="D188" s="319"/>
      <c r="E188" s="294"/>
      <c r="F188" s="316"/>
      <c r="G188" s="266"/>
      <c r="H188" s="276"/>
      <c r="I188" s="276"/>
      <c r="J188" s="276"/>
      <c r="K188" s="453" t="s">
        <v>70</v>
      </c>
      <c r="L188" s="453"/>
      <c r="M188" s="340" t="s">
        <v>134</v>
      </c>
      <c r="N188" s="289">
        <v>3800</v>
      </c>
      <c r="O188" s="335"/>
      <c r="P188" s="335"/>
      <c r="Q188" s="335">
        <v>0</v>
      </c>
      <c r="R188" s="289"/>
      <c r="S188" s="289"/>
      <c r="T188" s="289"/>
      <c r="U188" s="494"/>
      <c r="V188" s="494"/>
      <c r="W188" s="494"/>
      <c r="X188" s="494"/>
      <c r="Y188" s="335">
        <v>3800</v>
      </c>
      <c r="Z188" s="494"/>
      <c r="AA188" s="494"/>
      <c r="AB188" s="335">
        <v>0</v>
      </c>
      <c r="AC188" s="493"/>
      <c r="AD188" s="494"/>
      <c r="AE188" s="494"/>
      <c r="AF188" s="494"/>
      <c r="AG188" s="494"/>
      <c r="AH188" s="494"/>
      <c r="AI188" s="494"/>
      <c r="AJ188" s="289">
        <v>3800</v>
      </c>
      <c r="AK188" s="494"/>
      <c r="AL188" s="494"/>
      <c r="AM188" s="494"/>
      <c r="AN188" s="493"/>
      <c r="AO188" s="494"/>
      <c r="AP188" s="494"/>
      <c r="AQ188" s="494"/>
      <c r="AR188" s="494"/>
      <c r="AS188" s="494"/>
      <c r="AT188" s="494"/>
      <c r="AU188" s="289">
        <v>3800</v>
      </c>
      <c r="AV188" s="494"/>
      <c r="AW188" s="494"/>
      <c r="AX188" s="494"/>
      <c r="AY188" s="493"/>
      <c r="AZ188" s="494"/>
      <c r="BA188" s="494"/>
      <c r="BB188" s="494"/>
      <c r="BC188" s="494"/>
      <c r="BD188" s="494"/>
      <c r="BE188" s="494"/>
      <c r="BF188" s="289">
        <v>3800</v>
      </c>
      <c r="BG188" s="494"/>
      <c r="BH188" s="494"/>
      <c r="BI188" s="494"/>
      <c r="BJ188" s="493"/>
      <c r="BK188" s="494"/>
      <c r="BL188" s="494"/>
      <c r="BM188" s="494"/>
      <c r="BN188" s="494"/>
      <c r="BO188" s="494"/>
      <c r="BP188" s="494"/>
      <c r="BQ188" s="289">
        <v>3800</v>
      </c>
      <c r="BR188" s="494"/>
      <c r="BS188" s="494"/>
      <c r="BT188" s="494"/>
      <c r="BU188" s="493"/>
      <c r="BV188" s="438"/>
      <c r="BW188" s="438"/>
      <c r="BX188" s="438"/>
      <c r="BY188" s="438"/>
      <c r="BZ188" s="438"/>
      <c r="CA188" s="438"/>
    </row>
    <row r="189" spans="1:79" s="68" customFormat="1" ht="111" customHeight="1">
      <c r="A189" s="298"/>
      <c r="B189" s="251"/>
      <c r="C189" s="345" t="s">
        <v>177</v>
      </c>
      <c r="D189" s="596" t="s">
        <v>178</v>
      </c>
      <c r="E189" s="597"/>
      <c r="F189" s="598"/>
      <c r="G189" s="355"/>
      <c r="H189" s="356"/>
      <c r="I189" s="356"/>
      <c r="J189" s="356"/>
      <c r="K189" s="357"/>
      <c r="L189" s="357"/>
      <c r="M189" s="358"/>
      <c r="N189" s="379">
        <f>N191</f>
        <v>50900</v>
      </c>
      <c r="O189" s="379">
        <f aca="true" t="shared" si="80" ref="O189:BZ189">O191</f>
        <v>0</v>
      </c>
      <c r="P189" s="379">
        <f t="shared" si="80"/>
        <v>0</v>
      </c>
      <c r="Q189" s="379">
        <f t="shared" si="80"/>
        <v>0</v>
      </c>
      <c r="R189" s="379">
        <f t="shared" si="80"/>
        <v>0</v>
      </c>
      <c r="S189" s="379">
        <f t="shared" si="80"/>
        <v>0</v>
      </c>
      <c r="T189" s="379">
        <f t="shared" si="80"/>
        <v>0</v>
      </c>
      <c r="U189" s="379">
        <f t="shared" si="80"/>
        <v>0</v>
      </c>
      <c r="V189" s="379">
        <f t="shared" si="80"/>
        <v>0</v>
      </c>
      <c r="W189" s="379">
        <f t="shared" si="80"/>
        <v>0</v>
      </c>
      <c r="X189" s="379">
        <f t="shared" si="80"/>
        <v>0</v>
      </c>
      <c r="Y189" s="379">
        <f t="shared" si="80"/>
        <v>50900</v>
      </c>
      <c r="Z189" s="379">
        <f t="shared" si="80"/>
        <v>0</v>
      </c>
      <c r="AA189" s="379">
        <f t="shared" si="80"/>
        <v>0</v>
      </c>
      <c r="AB189" s="379">
        <f t="shared" si="80"/>
        <v>0</v>
      </c>
      <c r="AC189" s="379">
        <f t="shared" si="80"/>
        <v>0</v>
      </c>
      <c r="AD189" s="379">
        <f t="shared" si="80"/>
        <v>0</v>
      </c>
      <c r="AE189" s="379">
        <f t="shared" si="80"/>
        <v>0</v>
      </c>
      <c r="AF189" s="379">
        <f t="shared" si="80"/>
        <v>0</v>
      </c>
      <c r="AG189" s="379">
        <f t="shared" si="80"/>
        <v>0</v>
      </c>
      <c r="AH189" s="379">
        <f t="shared" si="80"/>
        <v>0</v>
      </c>
      <c r="AI189" s="379">
        <f t="shared" si="80"/>
        <v>0</v>
      </c>
      <c r="AJ189" s="379">
        <f t="shared" si="80"/>
        <v>836800</v>
      </c>
      <c r="AK189" s="379">
        <f t="shared" si="80"/>
        <v>170400</v>
      </c>
      <c r="AL189" s="379">
        <f t="shared" si="80"/>
        <v>0</v>
      </c>
      <c r="AM189" s="379">
        <f t="shared" si="80"/>
        <v>0</v>
      </c>
      <c r="AN189" s="379">
        <f t="shared" si="80"/>
        <v>0</v>
      </c>
      <c r="AO189" s="379">
        <f t="shared" si="80"/>
        <v>0</v>
      </c>
      <c r="AP189" s="379">
        <f t="shared" si="80"/>
        <v>0</v>
      </c>
      <c r="AQ189" s="379">
        <f t="shared" si="80"/>
        <v>0</v>
      </c>
      <c r="AR189" s="379">
        <f t="shared" si="80"/>
        <v>0</v>
      </c>
      <c r="AS189" s="379">
        <f t="shared" si="80"/>
        <v>0</v>
      </c>
      <c r="AT189" s="379">
        <f t="shared" si="80"/>
        <v>0</v>
      </c>
      <c r="AU189" s="379">
        <f t="shared" si="80"/>
        <v>392100</v>
      </c>
      <c r="AV189" s="379">
        <f t="shared" si="80"/>
        <v>0</v>
      </c>
      <c r="AW189" s="379">
        <f t="shared" si="80"/>
        <v>0</v>
      </c>
      <c r="AX189" s="379">
        <f t="shared" si="80"/>
        <v>0</v>
      </c>
      <c r="AY189" s="379">
        <f t="shared" si="80"/>
        <v>0</v>
      </c>
      <c r="AZ189" s="379">
        <f t="shared" si="80"/>
        <v>0</v>
      </c>
      <c r="BA189" s="379">
        <f t="shared" si="80"/>
        <v>0</v>
      </c>
      <c r="BB189" s="379">
        <f t="shared" si="80"/>
        <v>0</v>
      </c>
      <c r="BC189" s="379">
        <f t="shared" si="80"/>
        <v>0</v>
      </c>
      <c r="BD189" s="379">
        <f t="shared" si="80"/>
        <v>0</v>
      </c>
      <c r="BE189" s="379">
        <f t="shared" si="80"/>
        <v>0</v>
      </c>
      <c r="BF189" s="379">
        <f t="shared" si="80"/>
        <v>392100</v>
      </c>
      <c r="BG189" s="379">
        <f t="shared" si="80"/>
        <v>0</v>
      </c>
      <c r="BH189" s="379">
        <f t="shared" si="80"/>
        <v>0</v>
      </c>
      <c r="BI189" s="379">
        <f t="shared" si="80"/>
        <v>0</v>
      </c>
      <c r="BJ189" s="379">
        <f t="shared" si="80"/>
        <v>0</v>
      </c>
      <c r="BK189" s="379">
        <f t="shared" si="80"/>
        <v>0</v>
      </c>
      <c r="BL189" s="379">
        <f t="shared" si="80"/>
        <v>0</v>
      </c>
      <c r="BM189" s="379">
        <f t="shared" si="80"/>
        <v>0</v>
      </c>
      <c r="BN189" s="379">
        <f t="shared" si="80"/>
        <v>0</v>
      </c>
      <c r="BO189" s="379">
        <f t="shared" si="80"/>
        <v>0</v>
      </c>
      <c r="BP189" s="379">
        <f t="shared" si="80"/>
        <v>0</v>
      </c>
      <c r="BQ189" s="379">
        <f t="shared" si="80"/>
        <v>392100</v>
      </c>
      <c r="BR189" s="379">
        <f t="shared" si="80"/>
        <v>0</v>
      </c>
      <c r="BS189" s="379">
        <f t="shared" si="80"/>
        <v>0</v>
      </c>
      <c r="BT189" s="379">
        <f t="shared" si="80"/>
        <v>0</v>
      </c>
      <c r="BU189" s="379">
        <f t="shared" si="80"/>
        <v>0</v>
      </c>
      <c r="BV189" s="379">
        <f t="shared" si="80"/>
        <v>0</v>
      </c>
      <c r="BW189" s="379">
        <f t="shared" si="80"/>
        <v>0</v>
      </c>
      <c r="BX189" s="379">
        <f t="shared" si="80"/>
        <v>0</v>
      </c>
      <c r="BY189" s="379">
        <f t="shared" si="80"/>
        <v>0</v>
      </c>
      <c r="BZ189" s="379">
        <f t="shared" si="80"/>
        <v>0</v>
      </c>
      <c r="CA189" s="379">
        <f>CA191</f>
        <v>0</v>
      </c>
    </row>
    <row r="190" spans="1:79" s="68" customFormat="1" ht="33" customHeight="1">
      <c r="A190" s="298"/>
      <c r="B190" s="251"/>
      <c r="C190" s="495" t="s">
        <v>256</v>
      </c>
      <c r="D190" s="636" t="s">
        <v>257</v>
      </c>
      <c r="E190" s="637"/>
      <c r="F190" s="638"/>
      <c r="G190" s="464"/>
      <c r="H190" s="465"/>
      <c r="I190" s="465"/>
      <c r="J190" s="465"/>
      <c r="K190" s="466"/>
      <c r="L190" s="467"/>
      <c r="M190" s="468"/>
      <c r="N190" s="469"/>
      <c r="O190" s="469"/>
      <c r="P190" s="469"/>
      <c r="Q190" s="469"/>
      <c r="R190" s="469"/>
      <c r="S190" s="469"/>
      <c r="T190" s="469"/>
      <c r="U190" s="469"/>
      <c r="V190" s="469"/>
      <c r="W190" s="469"/>
      <c r="X190" s="469"/>
      <c r="Y190" s="469"/>
      <c r="Z190" s="469"/>
      <c r="AA190" s="469"/>
      <c r="AB190" s="469"/>
      <c r="AC190" s="469"/>
      <c r="AD190" s="469"/>
      <c r="AE190" s="469"/>
      <c r="AF190" s="469"/>
      <c r="AG190" s="469"/>
      <c r="AH190" s="469"/>
      <c r="AI190" s="469"/>
      <c r="AJ190" s="469"/>
      <c r="AK190" s="469"/>
      <c r="AL190" s="469"/>
      <c r="AM190" s="469"/>
      <c r="AN190" s="469"/>
      <c r="AO190" s="469"/>
      <c r="AP190" s="469"/>
      <c r="AQ190" s="469"/>
      <c r="AR190" s="469"/>
      <c r="AS190" s="469"/>
      <c r="AT190" s="469"/>
      <c r="AU190" s="469"/>
      <c r="AV190" s="469"/>
      <c r="AW190" s="469"/>
      <c r="AX190" s="469"/>
      <c r="AY190" s="469"/>
      <c r="AZ190" s="469"/>
      <c r="BA190" s="469"/>
      <c r="BB190" s="469"/>
      <c r="BC190" s="469"/>
      <c r="BD190" s="469"/>
      <c r="BE190" s="469"/>
      <c r="BF190" s="469"/>
      <c r="BG190" s="469"/>
      <c r="BH190" s="469"/>
      <c r="BI190" s="469"/>
      <c r="BJ190" s="469"/>
      <c r="BK190" s="469"/>
      <c r="BL190" s="469"/>
      <c r="BM190" s="469"/>
      <c r="BN190" s="469"/>
      <c r="BO190" s="469"/>
      <c r="BP190" s="469"/>
      <c r="BQ190" s="469"/>
      <c r="BR190" s="469"/>
      <c r="BS190" s="469"/>
      <c r="BT190" s="469"/>
      <c r="BU190" s="469"/>
      <c r="BV190" s="469"/>
      <c r="BW190" s="469"/>
      <c r="BX190" s="469"/>
      <c r="BY190" s="469"/>
      <c r="BZ190" s="469"/>
      <c r="CA190" s="469"/>
    </row>
    <row r="191" spans="1:79" s="68" customFormat="1" ht="137.25" customHeight="1">
      <c r="A191" s="298"/>
      <c r="B191" s="251"/>
      <c r="C191" s="351" t="s">
        <v>255</v>
      </c>
      <c r="D191" s="371" t="s">
        <v>258</v>
      </c>
      <c r="E191" s="352"/>
      <c r="F191" s="359"/>
      <c r="G191" s="375"/>
      <c r="H191" s="361"/>
      <c r="I191" s="361"/>
      <c r="J191" s="361"/>
      <c r="K191" s="372"/>
      <c r="L191" s="373"/>
      <c r="M191" s="374"/>
      <c r="N191" s="389">
        <f aca="true" t="shared" si="81" ref="N191:AS191">SUM(N192:N195)</f>
        <v>50900</v>
      </c>
      <c r="O191" s="389">
        <f t="shared" si="81"/>
        <v>0</v>
      </c>
      <c r="P191" s="389">
        <f t="shared" si="81"/>
        <v>0</v>
      </c>
      <c r="Q191" s="389">
        <f t="shared" si="81"/>
        <v>0</v>
      </c>
      <c r="R191" s="389">
        <f t="shared" si="81"/>
        <v>0</v>
      </c>
      <c r="S191" s="389">
        <f t="shared" si="81"/>
        <v>0</v>
      </c>
      <c r="T191" s="389">
        <f t="shared" si="81"/>
        <v>0</v>
      </c>
      <c r="U191" s="389">
        <f t="shared" si="81"/>
        <v>0</v>
      </c>
      <c r="V191" s="389">
        <f t="shared" si="81"/>
        <v>0</v>
      </c>
      <c r="W191" s="389">
        <f t="shared" si="81"/>
        <v>0</v>
      </c>
      <c r="X191" s="389">
        <f t="shared" si="81"/>
        <v>0</v>
      </c>
      <c r="Y191" s="389">
        <f t="shared" si="81"/>
        <v>50900</v>
      </c>
      <c r="Z191" s="389">
        <f t="shared" si="81"/>
        <v>0</v>
      </c>
      <c r="AA191" s="389">
        <f t="shared" si="81"/>
        <v>0</v>
      </c>
      <c r="AB191" s="389">
        <f t="shared" si="81"/>
        <v>0</v>
      </c>
      <c r="AC191" s="389">
        <f t="shared" si="81"/>
        <v>0</v>
      </c>
      <c r="AD191" s="389">
        <f t="shared" si="81"/>
        <v>0</v>
      </c>
      <c r="AE191" s="389">
        <f t="shared" si="81"/>
        <v>0</v>
      </c>
      <c r="AF191" s="389">
        <f t="shared" si="81"/>
        <v>0</v>
      </c>
      <c r="AG191" s="389">
        <f t="shared" si="81"/>
        <v>0</v>
      </c>
      <c r="AH191" s="389">
        <f t="shared" si="81"/>
        <v>0</v>
      </c>
      <c r="AI191" s="389">
        <f t="shared" si="81"/>
        <v>0</v>
      </c>
      <c r="AJ191" s="389">
        <f t="shared" si="81"/>
        <v>836800</v>
      </c>
      <c r="AK191" s="389">
        <f t="shared" si="81"/>
        <v>170400</v>
      </c>
      <c r="AL191" s="389">
        <f t="shared" si="81"/>
        <v>0</v>
      </c>
      <c r="AM191" s="389">
        <f t="shared" si="81"/>
        <v>0</v>
      </c>
      <c r="AN191" s="389">
        <f t="shared" si="81"/>
        <v>0</v>
      </c>
      <c r="AO191" s="389">
        <f t="shared" si="81"/>
        <v>0</v>
      </c>
      <c r="AP191" s="389">
        <f t="shared" si="81"/>
        <v>0</v>
      </c>
      <c r="AQ191" s="389">
        <f t="shared" si="81"/>
        <v>0</v>
      </c>
      <c r="AR191" s="389">
        <f t="shared" si="81"/>
        <v>0</v>
      </c>
      <c r="AS191" s="389">
        <f t="shared" si="81"/>
        <v>0</v>
      </c>
      <c r="AT191" s="389">
        <f aca="true" t="shared" si="82" ref="AT191:BY191">SUM(AT192:AT195)</f>
        <v>0</v>
      </c>
      <c r="AU191" s="389">
        <f t="shared" si="82"/>
        <v>392100</v>
      </c>
      <c r="AV191" s="389">
        <f t="shared" si="82"/>
        <v>0</v>
      </c>
      <c r="AW191" s="389">
        <f t="shared" si="82"/>
        <v>0</v>
      </c>
      <c r="AX191" s="389">
        <f t="shared" si="82"/>
        <v>0</v>
      </c>
      <c r="AY191" s="389">
        <f t="shared" si="82"/>
        <v>0</v>
      </c>
      <c r="AZ191" s="389">
        <f t="shared" si="82"/>
        <v>0</v>
      </c>
      <c r="BA191" s="389">
        <f t="shared" si="82"/>
        <v>0</v>
      </c>
      <c r="BB191" s="389">
        <f t="shared" si="82"/>
        <v>0</v>
      </c>
      <c r="BC191" s="389">
        <f t="shared" si="82"/>
        <v>0</v>
      </c>
      <c r="BD191" s="389">
        <f t="shared" si="82"/>
        <v>0</v>
      </c>
      <c r="BE191" s="389">
        <f t="shared" si="82"/>
        <v>0</v>
      </c>
      <c r="BF191" s="389">
        <f t="shared" si="82"/>
        <v>392100</v>
      </c>
      <c r="BG191" s="389">
        <f t="shared" si="82"/>
        <v>0</v>
      </c>
      <c r="BH191" s="389">
        <f t="shared" si="82"/>
        <v>0</v>
      </c>
      <c r="BI191" s="389">
        <f t="shared" si="82"/>
        <v>0</v>
      </c>
      <c r="BJ191" s="389">
        <f t="shared" si="82"/>
        <v>0</v>
      </c>
      <c r="BK191" s="389">
        <f t="shared" si="82"/>
        <v>0</v>
      </c>
      <c r="BL191" s="389">
        <f t="shared" si="82"/>
        <v>0</v>
      </c>
      <c r="BM191" s="389">
        <f t="shared" si="82"/>
        <v>0</v>
      </c>
      <c r="BN191" s="389">
        <f t="shared" si="82"/>
        <v>0</v>
      </c>
      <c r="BO191" s="389">
        <f t="shared" si="82"/>
        <v>0</v>
      </c>
      <c r="BP191" s="389">
        <f t="shared" si="82"/>
        <v>0</v>
      </c>
      <c r="BQ191" s="389">
        <f t="shared" si="82"/>
        <v>392100</v>
      </c>
      <c r="BR191" s="389">
        <f t="shared" si="82"/>
        <v>0</v>
      </c>
      <c r="BS191" s="389">
        <f t="shared" si="82"/>
        <v>0</v>
      </c>
      <c r="BT191" s="389">
        <f t="shared" si="82"/>
        <v>0</v>
      </c>
      <c r="BU191" s="389">
        <f t="shared" si="82"/>
        <v>0</v>
      </c>
      <c r="BV191" s="389">
        <f t="shared" si="82"/>
        <v>0</v>
      </c>
      <c r="BW191" s="389">
        <f t="shared" si="82"/>
        <v>0</v>
      </c>
      <c r="BX191" s="389">
        <f t="shared" si="82"/>
        <v>0</v>
      </c>
      <c r="BY191" s="389">
        <f t="shared" si="82"/>
        <v>0</v>
      </c>
      <c r="BZ191" s="389">
        <f>SUM(BZ192:BZ195)</f>
        <v>0</v>
      </c>
      <c r="CA191" s="389">
        <f>SUM(CA192:CA195)</f>
        <v>0</v>
      </c>
    </row>
    <row r="192" spans="1:79" s="68" customFormat="1" ht="78" customHeight="1">
      <c r="A192" s="298"/>
      <c r="B192" s="254"/>
      <c r="C192" s="346"/>
      <c r="D192" s="347"/>
      <c r="E192" s="348"/>
      <c r="F192" s="250" t="s">
        <v>266</v>
      </c>
      <c r="G192" s="250" t="s">
        <v>176</v>
      </c>
      <c r="H192" s="283">
        <v>42699</v>
      </c>
      <c r="I192" s="283">
        <v>42736</v>
      </c>
      <c r="J192" s="283">
        <v>43100</v>
      </c>
      <c r="K192" s="339"/>
      <c r="L192" s="349"/>
      <c r="M192" s="340"/>
      <c r="N192" s="289"/>
      <c r="O192" s="289"/>
      <c r="P192" s="289"/>
      <c r="Q192" s="289" t="s">
        <v>124</v>
      </c>
      <c r="R192" s="289"/>
      <c r="S192" s="289"/>
      <c r="T192" s="289"/>
      <c r="U192" s="438"/>
      <c r="V192" s="438"/>
      <c r="W192" s="438"/>
      <c r="X192" s="438"/>
      <c r="Y192" s="289"/>
      <c r="Z192" s="438"/>
      <c r="AA192" s="438"/>
      <c r="AB192" s="289" t="s">
        <v>124</v>
      </c>
      <c r="AC192" s="438"/>
      <c r="AD192" s="438"/>
      <c r="AE192" s="438"/>
      <c r="AF192" s="438"/>
      <c r="AG192" s="438"/>
      <c r="AH192" s="438"/>
      <c r="AI192" s="438"/>
      <c r="AJ192" s="289"/>
      <c r="AK192" s="438"/>
      <c r="AL192" s="438"/>
      <c r="AM192" s="438"/>
      <c r="AN192" s="438"/>
      <c r="AO192" s="438"/>
      <c r="AP192" s="438"/>
      <c r="AQ192" s="438"/>
      <c r="AR192" s="438"/>
      <c r="AS192" s="438"/>
      <c r="AT192" s="438"/>
      <c r="AU192" s="289"/>
      <c r="AV192" s="438"/>
      <c r="AW192" s="438"/>
      <c r="AX192" s="438"/>
      <c r="AY192" s="438"/>
      <c r="AZ192" s="438"/>
      <c r="BA192" s="438"/>
      <c r="BB192" s="438"/>
      <c r="BC192" s="438"/>
      <c r="BD192" s="438"/>
      <c r="BE192" s="438"/>
      <c r="BF192" s="289"/>
      <c r="BG192" s="438"/>
      <c r="BH192" s="438"/>
      <c r="BI192" s="438"/>
      <c r="BJ192" s="438"/>
      <c r="BK192" s="438"/>
      <c r="BL192" s="438"/>
      <c r="BM192" s="438"/>
      <c r="BN192" s="438"/>
      <c r="BO192" s="438"/>
      <c r="BP192" s="438"/>
      <c r="BQ192" s="289"/>
      <c r="BR192" s="438"/>
      <c r="BS192" s="438"/>
      <c r="BT192" s="438"/>
      <c r="BU192" s="438"/>
      <c r="BV192" s="438"/>
      <c r="BW192" s="438"/>
      <c r="BX192" s="438"/>
      <c r="BY192" s="438"/>
      <c r="BZ192" s="438"/>
      <c r="CA192" s="438"/>
    </row>
    <row r="193" spans="1:79" s="68" customFormat="1" ht="84" customHeight="1">
      <c r="A193" s="298"/>
      <c r="B193" s="254"/>
      <c r="C193" s="346"/>
      <c r="D193" s="347"/>
      <c r="E193" s="348"/>
      <c r="F193" s="250" t="s">
        <v>265</v>
      </c>
      <c r="G193" s="250" t="s">
        <v>176</v>
      </c>
      <c r="H193" s="283">
        <v>43087</v>
      </c>
      <c r="I193" s="283">
        <v>43101</v>
      </c>
      <c r="J193" s="283">
        <v>43465</v>
      </c>
      <c r="K193" s="339"/>
      <c r="L193" s="349"/>
      <c r="M193" s="340"/>
      <c r="N193" s="289"/>
      <c r="O193" s="289"/>
      <c r="P193" s="289"/>
      <c r="Q193" s="289"/>
      <c r="R193" s="289"/>
      <c r="S193" s="289"/>
      <c r="T193" s="289"/>
      <c r="U193" s="438"/>
      <c r="V193" s="438"/>
      <c r="W193" s="438"/>
      <c r="X193" s="438"/>
      <c r="Y193" s="289"/>
      <c r="Z193" s="438"/>
      <c r="AA193" s="438"/>
      <c r="AB193" s="289"/>
      <c r="AC193" s="438"/>
      <c r="AD193" s="438"/>
      <c r="AE193" s="438"/>
      <c r="AF193" s="438"/>
      <c r="AG193" s="438"/>
      <c r="AH193" s="438"/>
      <c r="AI193" s="438"/>
      <c r="AJ193" s="289"/>
      <c r="AK193" s="438"/>
      <c r="AL193" s="438"/>
      <c r="AM193" s="438"/>
      <c r="AN193" s="438"/>
      <c r="AO193" s="438"/>
      <c r="AP193" s="438"/>
      <c r="AQ193" s="438"/>
      <c r="AR193" s="438"/>
      <c r="AS193" s="438"/>
      <c r="AT193" s="438"/>
      <c r="AU193" s="289"/>
      <c r="AV193" s="438"/>
      <c r="AW193" s="438"/>
      <c r="AX193" s="438"/>
      <c r="AY193" s="438"/>
      <c r="AZ193" s="438"/>
      <c r="BA193" s="438"/>
      <c r="BB193" s="438"/>
      <c r="BC193" s="438"/>
      <c r="BD193" s="438"/>
      <c r="BE193" s="438"/>
      <c r="BF193" s="289"/>
      <c r="BG193" s="438"/>
      <c r="BH193" s="438"/>
      <c r="BI193" s="438"/>
      <c r="BJ193" s="438"/>
      <c r="BK193" s="438"/>
      <c r="BL193" s="438"/>
      <c r="BM193" s="438"/>
      <c r="BN193" s="438"/>
      <c r="BO193" s="438"/>
      <c r="BP193" s="438"/>
      <c r="BQ193" s="289"/>
      <c r="BR193" s="438"/>
      <c r="BS193" s="438"/>
      <c r="BT193" s="438"/>
      <c r="BU193" s="438"/>
      <c r="BV193" s="438"/>
      <c r="BW193" s="438"/>
      <c r="BX193" s="438"/>
      <c r="BY193" s="438"/>
      <c r="BZ193" s="438"/>
      <c r="CA193" s="438"/>
    </row>
    <row r="194" spans="1:79" s="68" customFormat="1" ht="35.25" customHeight="1">
      <c r="A194" s="298"/>
      <c r="B194" s="263"/>
      <c r="C194" s="496"/>
      <c r="D194" s="390"/>
      <c r="E194" s="348"/>
      <c r="F194" s="497"/>
      <c r="G194" s="497"/>
      <c r="H194" s="498"/>
      <c r="I194" s="498"/>
      <c r="J194" s="498"/>
      <c r="K194" s="349" t="s">
        <v>118</v>
      </c>
      <c r="L194" s="349"/>
      <c r="M194" s="391" t="s">
        <v>137</v>
      </c>
      <c r="N194" s="302">
        <v>50900</v>
      </c>
      <c r="O194" s="302"/>
      <c r="P194" s="302"/>
      <c r="Q194" s="302">
        <v>0</v>
      </c>
      <c r="R194" s="302"/>
      <c r="S194" s="302"/>
      <c r="T194" s="302"/>
      <c r="U194" s="482"/>
      <c r="V194" s="482"/>
      <c r="W194" s="482"/>
      <c r="X194" s="482"/>
      <c r="Y194" s="302">
        <v>50900</v>
      </c>
      <c r="Z194" s="482"/>
      <c r="AA194" s="482"/>
      <c r="AB194" s="302">
        <v>0</v>
      </c>
      <c r="AC194" s="482"/>
      <c r="AD194" s="482"/>
      <c r="AE194" s="482"/>
      <c r="AF194" s="482"/>
      <c r="AG194" s="482"/>
      <c r="AH194" s="482"/>
      <c r="AI194" s="482"/>
      <c r="AJ194" s="302">
        <v>53600</v>
      </c>
      <c r="AK194" s="482"/>
      <c r="AL194" s="482"/>
      <c r="AM194" s="482"/>
      <c r="AN194" s="482"/>
      <c r="AO194" s="482"/>
      <c r="AP194" s="482"/>
      <c r="AQ194" s="480"/>
      <c r="AR194" s="480"/>
      <c r="AS194" s="480"/>
      <c r="AT194" s="480"/>
      <c r="AU194" s="302">
        <v>53600</v>
      </c>
      <c r="AV194" s="480"/>
      <c r="AW194" s="480"/>
      <c r="AX194" s="480"/>
      <c r="AY194" s="480"/>
      <c r="AZ194" s="480"/>
      <c r="BA194" s="480"/>
      <c r="BB194" s="480"/>
      <c r="BC194" s="480"/>
      <c r="BD194" s="480"/>
      <c r="BE194" s="480"/>
      <c r="BF194" s="302">
        <v>53600</v>
      </c>
      <c r="BG194" s="480"/>
      <c r="BH194" s="480"/>
      <c r="BI194" s="480"/>
      <c r="BJ194" s="480"/>
      <c r="BK194" s="480"/>
      <c r="BL194" s="480"/>
      <c r="BM194" s="480"/>
      <c r="BN194" s="480"/>
      <c r="BO194" s="480"/>
      <c r="BP194" s="480"/>
      <c r="BQ194" s="302">
        <v>53600</v>
      </c>
      <c r="BR194" s="480"/>
      <c r="BS194" s="480"/>
      <c r="BT194" s="480"/>
      <c r="BU194" s="480"/>
      <c r="BV194" s="480"/>
      <c r="BW194" s="480"/>
      <c r="BX194" s="480"/>
      <c r="BY194" s="480"/>
      <c r="BZ194" s="480"/>
      <c r="CA194" s="480"/>
    </row>
    <row r="195" spans="1:81" s="68" customFormat="1" ht="35.25" customHeight="1">
      <c r="A195" s="298"/>
      <c r="B195" s="251"/>
      <c r="C195" s="346"/>
      <c r="D195" s="347"/>
      <c r="E195" s="251"/>
      <c r="F195" s="250"/>
      <c r="G195" s="251"/>
      <c r="H195" s="499"/>
      <c r="I195" s="499"/>
      <c r="J195" s="499"/>
      <c r="K195" s="339" t="s">
        <v>74</v>
      </c>
      <c r="L195" s="339"/>
      <c r="M195" s="340" t="s">
        <v>137</v>
      </c>
      <c r="N195" s="289">
        <v>0</v>
      </c>
      <c r="O195" s="289"/>
      <c r="P195" s="289"/>
      <c r="Q195" s="289">
        <v>0</v>
      </c>
      <c r="R195" s="289"/>
      <c r="S195" s="289"/>
      <c r="T195" s="289"/>
      <c r="U195" s="454"/>
      <c r="V195" s="454"/>
      <c r="W195" s="454"/>
      <c r="X195" s="454"/>
      <c r="Y195" s="289">
        <v>0</v>
      </c>
      <c r="Z195" s="454">
        <v>0</v>
      </c>
      <c r="AA195" s="454"/>
      <c r="AB195" s="289">
        <v>0</v>
      </c>
      <c r="AC195" s="454"/>
      <c r="AD195" s="454"/>
      <c r="AE195" s="454"/>
      <c r="AF195" s="454"/>
      <c r="AG195" s="454"/>
      <c r="AH195" s="454"/>
      <c r="AI195" s="454"/>
      <c r="AJ195" s="289">
        <v>783200</v>
      </c>
      <c r="AK195" s="500">
        <v>170400</v>
      </c>
      <c r="AL195" s="454"/>
      <c r="AM195" s="501">
        <v>0</v>
      </c>
      <c r="AN195" s="454"/>
      <c r="AO195" s="454"/>
      <c r="AP195" s="454"/>
      <c r="AQ195" s="46"/>
      <c r="AR195" s="46"/>
      <c r="AS195" s="46"/>
      <c r="AT195" s="46"/>
      <c r="AU195" s="289">
        <v>338500</v>
      </c>
      <c r="AV195" s="450"/>
      <c r="AW195" s="450"/>
      <c r="AX195" s="450"/>
      <c r="AY195" s="450"/>
      <c r="AZ195" s="450"/>
      <c r="BA195" s="450"/>
      <c r="BB195" s="450"/>
      <c r="BC195" s="450"/>
      <c r="BD195" s="450"/>
      <c r="BE195" s="450"/>
      <c r="BF195" s="289">
        <v>338500</v>
      </c>
      <c r="BG195" s="450"/>
      <c r="BH195" s="450"/>
      <c r="BI195" s="450"/>
      <c r="BJ195" s="450"/>
      <c r="BK195" s="450"/>
      <c r="BL195" s="450"/>
      <c r="BM195" s="450"/>
      <c r="BN195" s="450"/>
      <c r="BO195" s="450"/>
      <c r="BP195" s="450"/>
      <c r="BQ195" s="289">
        <v>338500</v>
      </c>
      <c r="BR195" s="450"/>
      <c r="BS195" s="450"/>
      <c r="BT195" s="450"/>
      <c r="BU195" s="450"/>
      <c r="BV195" s="450"/>
      <c r="BW195" s="450"/>
      <c r="BX195" s="450"/>
      <c r="BY195" s="450"/>
      <c r="BZ195" s="450"/>
      <c r="CA195" s="450"/>
      <c r="CB195" s="463"/>
      <c r="CC195" s="463"/>
    </row>
    <row r="196" spans="1:79" s="68" customFormat="1" ht="35.25" customHeight="1">
      <c r="A196" s="298"/>
      <c r="B196" s="419"/>
      <c r="C196" s="455"/>
      <c r="D196" s="456"/>
      <c r="E196" s="457"/>
      <c r="F196" s="458"/>
      <c r="G196" s="458"/>
      <c r="H196" s="459"/>
      <c r="I196" s="459"/>
      <c r="J196" s="459"/>
      <c r="K196" s="460"/>
      <c r="L196" s="460"/>
      <c r="M196" s="461"/>
      <c r="N196" s="462"/>
      <c r="O196" s="462"/>
      <c r="P196" s="462"/>
      <c r="Q196" s="462"/>
      <c r="R196" s="462"/>
      <c r="S196" s="462"/>
      <c r="T196" s="462"/>
      <c r="U196" s="463"/>
      <c r="V196" s="463"/>
      <c r="W196" s="463"/>
      <c r="X196" s="463"/>
      <c r="Y196" s="462"/>
      <c r="Z196" s="463"/>
      <c r="AA196" s="463"/>
      <c r="AB196" s="462"/>
      <c r="AC196" s="463"/>
      <c r="AD196" s="463"/>
      <c r="AE196" s="463"/>
      <c r="AF196" s="463"/>
      <c r="AG196" s="463"/>
      <c r="AH196" s="463"/>
      <c r="AI196" s="463"/>
      <c r="AJ196" s="462"/>
      <c r="AK196" s="463"/>
      <c r="AL196" s="463"/>
      <c r="AM196" s="463"/>
      <c r="AN196" s="463"/>
      <c r="AO196" s="463"/>
      <c r="AP196" s="463"/>
      <c r="AQ196" s="463"/>
      <c r="AR196" s="463"/>
      <c r="AS196" s="463"/>
      <c r="AT196" s="463"/>
      <c r="AU196" s="462"/>
      <c r="AV196" s="463"/>
      <c r="AW196" s="463"/>
      <c r="AX196" s="463"/>
      <c r="AY196" s="463"/>
      <c r="AZ196" s="463"/>
      <c r="BA196" s="463"/>
      <c r="BB196" s="463"/>
      <c r="BC196" s="463"/>
      <c r="BD196" s="463"/>
      <c r="BE196" s="463"/>
      <c r="BF196" s="462"/>
      <c r="BG196" s="463"/>
      <c r="BH196" s="463"/>
      <c r="BI196" s="463"/>
      <c r="BJ196" s="463"/>
      <c r="BK196" s="463"/>
      <c r="BL196" s="463"/>
      <c r="BM196" s="463"/>
      <c r="BN196" s="463"/>
      <c r="BO196" s="463"/>
      <c r="BP196" s="463"/>
      <c r="BQ196" s="462"/>
      <c r="BR196" s="463"/>
      <c r="BS196" s="463"/>
      <c r="BT196" s="463"/>
      <c r="BU196" s="463"/>
      <c r="BV196" s="463"/>
      <c r="BW196" s="463"/>
      <c r="BX196" s="463"/>
      <c r="BY196" s="463"/>
      <c r="BZ196" s="463"/>
      <c r="CA196" s="463"/>
    </row>
    <row r="197" spans="1:20" s="68" customFormat="1" ht="33.75" customHeight="1">
      <c r="A197" s="298"/>
      <c r="B197" s="594" t="s">
        <v>170</v>
      </c>
      <c r="C197" s="594"/>
      <c r="D197" s="594"/>
      <c r="E197" s="594"/>
      <c r="F197" s="594"/>
      <c r="G197" s="594"/>
      <c r="H197" s="594"/>
      <c r="I197" s="594"/>
      <c r="J197" s="594"/>
      <c r="K197" s="594"/>
      <c r="L197" s="594"/>
      <c r="M197" s="594"/>
      <c r="N197" s="594"/>
      <c r="O197" s="594"/>
      <c r="P197" s="594"/>
      <c r="Q197" s="594"/>
      <c r="R197" s="594"/>
      <c r="S197" s="594"/>
      <c r="T197" s="252"/>
    </row>
    <row r="198" spans="1:72" s="68" customFormat="1" ht="44.25" customHeight="1">
      <c r="A198" s="298"/>
      <c r="B198" s="594" t="s">
        <v>171</v>
      </c>
      <c r="C198" s="594"/>
      <c r="D198" s="594"/>
      <c r="E198" s="594"/>
      <c r="F198" s="594"/>
      <c r="G198" s="594"/>
      <c r="H198" s="594"/>
      <c r="I198" s="594"/>
      <c r="J198" s="594"/>
      <c r="K198" s="594"/>
      <c r="L198" s="594"/>
      <c r="M198" s="594"/>
      <c r="N198" s="594"/>
      <c r="O198" s="594"/>
      <c r="P198" s="594"/>
      <c r="Q198" s="594"/>
      <c r="R198" s="594"/>
      <c r="S198" s="594"/>
      <c r="T198" s="252"/>
      <c r="BT198" t="s">
        <v>124</v>
      </c>
    </row>
    <row r="199" spans="1:19" ht="141.75" customHeight="1" hidden="1">
      <c r="A199" s="36"/>
      <c r="B199" s="175"/>
      <c r="C199" s="192"/>
      <c r="D199" s="243"/>
      <c r="E199" s="175"/>
      <c r="F199" s="194"/>
      <c r="G199" s="183"/>
      <c r="H199" s="181"/>
      <c r="I199" s="181"/>
      <c r="J199" s="181"/>
      <c r="K199" s="229"/>
      <c r="L199" s="229"/>
      <c r="M199" s="229"/>
      <c r="N199" s="244"/>
      <c r="O199" s="244"/>
      <c r="P199" s="244"/>
      <c r="Q199" s="245"/>
      <c r="R199" s="245"/>
      <c r="S199" s="245"/>
    </row>
    <row r="200" spans="1:19" ht="0.75" customHeight="1" hidden="1">
      <c r="A200" s="17"/>
      <c r="B200" s="17"/>
      <c r="C200" s="170"/>
      <c r="D200" s="171"/>
      <c r="E200" s="17"/>
      <c r="F200" s="240"/>
      <c r="G200" s="241"/>
      <c r="H200" s="242"/>
      <c r="I200" s="242"/>
      <c r="J200" s="242"/>
      <c r="K200" s="44"/>
      <c r="L200" s="44"/>
      <c r="M200" s="44"/>
      <c r="N200" s="115"/>
      <c r="O200" s="115"/>
      <c r="P200" s="115"/>
      <c r="Q200" s="116"/>
      <c r="R200" s="116"/>
      <c r="S200" s="116"/>
    </row>
    <row r="201" spans="1:19" ht="48" customHeight="1" hidden="1">
      <c r="A201" s="17"/>
      <c r="B201" s="17"/>
      <c r="C201" s="170"/>
      <c r="D201" s="171"/>
      <c r="E201" s="17"/>
      <c r="F201" s="3" t="s">
        <v>55</v>
      </c>
      <c r="G201" s="7"/>
      <c r="H201" s="28"/>
      <c r="I201" s="28"/>
      <c r="J201" s="28"/>
      <c r="K201" s="10"/>
      <c r="L201" s="10"/>
      <c r="M201" s="10"/>
      <c r="N201" s="99">
        <v>0</v>
      </c>
      <c r="O201" s="99">
        <v>0</v>
      </c>
      <c r="P201" s="99"/>
      <c r="Q201" s="100">
        <v>0</v>
      </c>
      <c r="R201" s="100">
        <v>0</v>
      </c>
      <c r="S201" s="100">
        <v>0</v>
      </c>
    </row>
    <row r="202" spans="1:19" ht="54.75" customHeight="1" hidden="1">
      <c r="A202" s="17"/>
      <c r="B202" s="17"/>
      <c r="C202" s="170"/>
      <c r="D202" s="171"/>
      <c r="E202" s="17"/>
      <c r="F202" s="15"/>
      <c r="G202" s="2" t="s">
        <v>34</v>
      </c>
      <c r="H202" s="2" t="s">
        <v>2</v>
      </c>
      <c r="I202" s="2"/>
      <c r="J202" s="2"/>
      <c r="K202" s="10"/>
      <c r="L202" s="10"/>
      <c r="M202" s="10"/>
      <c r="N202" s="99">
        <v>0</v>
      </c>
      <c r="O202" s="99">
        <v>0</v>
      </c>
      <c r="P202" s="99"/>
      <c r="Q202" s="100">
        <v>0</v>
      </c>
      <c r="R202" s="100">
        <v>0</v>
      </c>
      <c r="S202" s="100">
        <v>0</v>
      </c>
    </row>
    <row r="203" spans="1:19" ht="60" customHeight="1" hidden="1">
      <c r="A203" s="17"/>
      <c r="B203" s="17"/>
      <c r="C203" s="170"/>
      <c r="D203" s="171"/>
      <c r="E203" s="17"/>
      <c r="F203" s="15"/>
      <c r="G203" s="2" t="s">
        <v>42</v>
      </c>
      <c r="H203" s="22">
        <v>39826</v>
      </c>
      <c r="I203" s="22"/>
      <c r="J203" s="22"/>
      <c r="K203" s="10"/>
      <c r="L203" s="10"/>
      <c r="M203" s="10"/>
      <c r="N203" s="99"/>
      <c r="O203" s="99"/>
      <c r="P203" s="99"/>
      <c r="Q203" s="100"/>
      <c r="R203" s="100"/>
      <c r="S203" s="100"/>
    </row>
    <row r="204" spans="1:19" ht="134.25" customHeight="1" hidden="1">
      <c r="A204" s="17"/>
      <c r="B204" s="17"/>
      <c r="C204" s="170"/>
      <c r="D204" s="171"/>
      <c r="E204" s="17"/>
      <c r="F204" s="64"/>
      <c r="G204" s="3" t="s">
        <v>14</v>
      </c>
      <c r="H204" s="2" t="s">
        <v>13</v>
      </c>
      <c r="I204" s="2"/>
      <c r="J204" s="2"/>
      <c r="K204" s="10"/>
      <c r="L204" s="10"/>
      <c r="M204" s="10"/>
      <c r="N204" s="99">
        <v>0</v>
      </c>
      <c r="O204" s="99">
        <v>0</v>
      </c>
      <c r="P204" s="99"/>
      <c r="Q204" s="100">
        <v>0</v>
      </c>
      <c r="R204" s="100">
        <v>0</v>
      </c>
      <c r="S204" s="100">
        <v>0</v>
      </c>
    </row>
    <row r="205" spans="1:19" ht="135" customHeight="1" hidden="1">
      <c r="A205" s="17"/>
      <c r="B205" s="17"/>
      <c r="C205" s="170"/>
      <c r="D205" s="171"/>
      <c r="E205" s="17"/>
      <c r="F205" s="3"/>
      <c r="G205" s="7" t="s">
        <v>22</v>
      </c>
      <c r="H205" s="28">
        <v>39814</v>
      </c>
      <c r="I205" s="28"/>
      <c r="J205" s="28"/>
      <c r="K205" s="10"/>
      <c r="L205" s="10"/>
      <c r="M205" s="10"/>
      <c r="N205" s="99"/>
      <c r="O205" s="99">
        <v>0</v>
      </c>
      <c r="P205" s="99"/>
      <c r="Q205" s="100">
        <v>0</v>
      </c>
      <c r="R205" s="100">
        <v>0</v>
      </c>
      <c r="S205" s="100">
        <v>0</v>
      </c>
    </row>
    <row r="206" spans="1:19" ht="0.75" customHeight="1" hidden="1">
      <c r="A206" s="17"/>
      <c r="B206" s="17"/>
      <c r="C206" s="170"/>
      <c r="D206" s="171"/>
      <c r="E206" s="17"/>
      <c r="F206" s="3"/>
      <c r="G206" s="31" t="s">
        <v>44</v>
      </c>
      <c r="H206" s="32">
        <v>39856</v>
      </c>
      <c r="I206" s="32"/>
      <c r="J206" s="32"/>
      <c r="K206" s="10"/>
      <c r="L206" s="10"/>
      <c r="M206" s="10"/>
      <c r="N206" s="99"/>
      <c r="O206" s="99">
        <v>0</v>
      </c>
      <c r="P206" s="99"/>
      <c r="Q206" s="100">
        <v>0</v>
      </c>
      <c r="R206" s="100">
        <v>0</v>
      </c>
      <c r="S206" s="100">
        <v>0</v>
      </c>
    </row>
    <row r="207" spans="1:19" ht="123.75" customHeight="1" hidden="1">
      <c r="A207" s="17"/>
      <c r="B207" s="17"/>
      <c r="C207" s="170"/>
      <c r="D207" s="171"/>
      <c r="E207" s="17"/>
      <c r="F207" s="3"/>
      <c r="G207" s="7" t="s">
        <v>27</v>
      </c>
      <c r="H207" s="28">
        <v>39519</v>
      </c>
      <c r="I207" s="28"/>
      <c r="J207" s="28"/>
      <c r="K207" s="10"/>
      <c r="L207" s="10"/>
      <c r="M207" s="10"/>
      <c r="N207" s="99">
        <v>0</v>
      </c>
      <c r="O207" s="99">
        <v>0</v>
      </c>
      <c r="P207" s="99"/>
      <c r="Q207" s="100">
        <v>0</v>
      </c>
      <c r="R207" s="100">
        <v>0</v>
      </c>
      <c r="S207" s="100">
        <v>0</v>
      </c>
    </row>
    <row r="208" spans="1:19" ht="172.5" customHeight="1" hidden="1">
      <c r="A208" s="17"/>
      <c r="B208" s="17"/>
      <c r="C208" s="170"/>
      <c r="D208" s="171"/>
      <c r="E208" s="17"/>
      <c r="F208" s="51"/>
      <c r="G208" s="3" t="s">
        <v>25</v>
      </c>
      <c r="H208" s="22">
        <v>39814</v>
      </c>
      <c r="I208" s="22"/>
      <c r="J208" s="22"/>
      <c r="K208" s="10"/>
      <c r="L208" s="10"/>
      <c r="M208" s="10"/>
      <c r="N208" s="99"/>
      <c r="O208" s="99">
        <v>0</v>
      </c>
      <c r="P208" s="99"/>
      <c r="Q208" s="100">
        <v>0</v>
      </c>
      <c r="R208" s="100">
        <v>0</v>
      </c>
      <c r="S208" s="100">
        <v>0</v>
      </c>
    </row>
    <row r="209" spans="1:19" ht="113.25" customHeight="1" hidden="1">
      <c r="A209" s="17"/>
      <c r="B209" s="17"/>
      <c r="C209" s="170"/>
      <c r="D209" s="171"/>
      <c r="E209" s="17"/>
      <c r="F209" s="3"/>
      <c r="G209" s="2" t="s">
        <v>23</v>
      </c>
      <c r="H209" s="2" t="s">
        <v>2</v>
      </c>
      <c r="I209" s="2"/>
      <c r="J209" s="2"/>
      <c r="K209" s="10" t="s">
        <v>3</v>
      </c>
      <c r="L209" s="10" t="s">
        <v>4</v>
      </c>
      <c r="M209" s="10" t="s">
        <v>9</v>
      </c>
      <c r="N209" s="99">
        <v>3491</v>
      </c>
      <c r="O209" s="99">
        <v>3500</v>
      </c>
      <c r="P209" s="99"/>
      <c r="Q209" s="100">
        <v>3500</v>
      </c>
      <c r="R209" s="100">
        <v>3500</v>
      </c>
      <c r="S209" s="100">
        <v>3500</v>
      </c>
    </row>
    <row r="210" spans="1:19" ht="0.75" customHeight="1" hidden="1">
      <c r="A210" s="17"/>
      <c r="B210" s="17"/>
      <c r="C210" s="170"/>
      <c r="D210" s="171"/>
      <c r="E210" s="17"/>
      <c r="F210" s="3" t="s">
        <v>35</v>
      </c>
      <c r="G210" s="2" t="s">
        <v>43</v>
      </c>
      <c r="H210" s="22">
        <v>39826</v>
      </c>
      <c r="I210" s="22"/>
      <c r="J210" s="22"/>
      <c r="K210" s="10"/>
      <c r="L210" s="10"/>
      <c r="M210" s="10"/>
      <c r="N210" s="99"/>
      <c r="O210" s="99">
        <v>0</v>
      </c>
      <c r="P210" s="99"/>
      <c r="Q210" s="100">
        <v>0</v>
      </c>
      <c r="R210" s="100">
        <v>0</v>
      </c>
      <c r="S210" s="100">
        <v>0</v>
      </c>
    </row>
    <row r="211" spans="1:19" ht="7.5" customHeight="1" hidden="1">
      <c r="A211" s="17"/>
      <c r="B211" s="17"/>
      <c r="C211" s="170"/>
      <c r="D211" s="171"/>
      <c r="E211" s="17"/>
      <c r="F211" s="3" t="s">
        <v>41</v>
      </c>
      <c r="G211" s="3" t="s">
        <v>14</v>
      </c>
      <c r="H211" s="2" t="s">
        <v>13</v>
      </c>
      <c r="I211" s="2"/>
      <c r="J211" s="2"/>
      <c r="K211" s="10"/>
      <c r="L211" s="10"/>
      <c r="M211" s="10"/>
      <c r="N211" s="99"/>
      <c r="O211" s="99"/>
      <c r="P211" s="99"/>
      <c r="Q211" s="100"/>
      <c r="R211" s="100"/>
      <c r="S211" s="100"/>
    </row>
    <row r="212" spans="1:19" ht="0.75" customHeight="1" hidden="1">
      <c r="A212" s="17"/>
      <c r="B212" s="17"/>
      <c r="C212" s="170"/>
      <c r="D212" s="171"/>
      <c r="E212" s="17"/>
      <c r="F212" s="3" t="s">
        <v>21</v>
      </c>
      <c r="G212" s="3" t="s">
        <v>22</v>
      </c>
      <c r="H212" s="22">
        <v>39814</v>
      </c>
      <c r="I212" s="22"/>
      <c r="J212" s="22"/>
      <c r="K212" s="10"/>
      <c r="L212" s="10"/>
      <c r="M212" s="10"/>
      <c r="N212" s="99"/>
      <c r="O212" s="99">
        <v>0</v>
      </c>
      <c r="P212" s="99"/>
      <c r="Q212" s="100">
        <v>0</v>
      </c>
      <c r="R212" s="100">
        <v>0</v>
      </c>
      <c r="S212" s="100">
        <v>0</v>
      </c>
    </row>
    <row r="213" spans="1:19" ht="93" customHeight="1" hidden="1">
      <c r="A213" s="5"/>
      <c r="B213" s="5"/>
      <c r="C213" s="74"/>
      <c r="D213" s="172"/>
      <c r="E213" s="5"/>
      <c r="F213" s="3" t="s">
        <v>24</v>
      </c>
      <c r="G213" s="31" t="s">
        <v>44</v>
      </c>
      <c r="H213" s="32">
        <v>39856</v>
      </c>
      <c r="I213" s="32"/>
      <c r="J213" s="32"/>
      <c r="K213" s="10" t="s">
        <v>3</v>
      </c>
      <c r="L213" s="10" t="s">
        <v>12</v>
      </c>
      <c r="M213" s="10" t="s">
        <v>11</v>
      </c>
      <c r="N213" s="99">
        <v>0</v>
      </c>
      <c r="O213" s="99">
        <v>0</v>
      </c>
      <c r="P213" s="99"/>
      <c r="Q213" s="100">
        <v>0</v>
      </c>
      <c r="R213" s="100">
        <v>0</v>
      </c>
      <c r="S213" s="100">
        <v>0</v>
      </c>
    </row>
    <row r="214" spans="1:19" ht="45.75" customHeight="1" hidden="1">
      <c r="A214" s="17"/>
      <c r="B214" s="17"/>
      <c r="C214" s="74"/>
      <c r="D214" s="20"/>
      <c r="E214" s="17"/>
      <c r="F214" s="51" t="s">
        <v>39</v>
      </c>
      <c r="G214" s="3" t="s">
        <v>25</v>
      </c>
      <c r="H214" s="22">
        <v>39814</v>
      </c>
      <c r="I214" s="27"/>
      <c r="J214" s="27"/>
      <c r="K214" s="26"/>
      <c r="L214" s="26"/>
      <c r="M214" s="26"/>
      <c r="N214" s="101"/>
      <c r="O214" s="99"/>
      <c r="P214" s="99"/>
      <c r="Q214" s="100"/>
      <c r="R214" s="100"/>
      <c r="S214" s="102"/>
    </row>
    <row r="215" spans="1:19" s="72" customFormat="1" ht="13.5" customHeight="1" hidden="1">
      <c r="A215" s="41"/>
      <c r="B215" s="41"/>
      <c r="C215" s="70"/>
      <c r="D215" s="70"/>
      <c r="E215" s="41"/>
      <c r="F215" s="3" t="s">
        <v>26</v>
      </c>
      <c r="G215" s="3" t="s">
        <v>64</v>
      </c>
      <c r="H215" s="28" t="s">
        <v>62</v>
      </c>
      <c r="I215" s="18"/>
      <c r="J215" s="18"/>
      <c r="K215" s="157"/>
      <c r="L215" s="157"/>
      <c r="M215" s="157"/>
      <c r="N215" s="104"/>
      <c r="O215" s="105"/>
      <c r="P215" s="105"/>
      <c r="Q215" s="105"/>
      <c r="R215" s="105"/>
      <c r="S215" s="106"/>
    </row>
    <row r="216" spans="1:19" ht="0.75" customHeight="1" hidden="1">
      <c r="A216" s="17"/>
      <c r="B216" s="17"/>
      <c r="C216" s="170"/>
      <c r="D216" s="21"/>
      <c r="E216" s="17"/>
      <c r="F216" s="3" t="s">
        <v>33</v>
      </c>
      <c r="G216" s="3"/>
      <c r="H216" s="22"/>
      <c r="I216" s="27"/>
      <c r="J216" s="27"/>
      <c r="K216" s="26"/>
      <c r="L216" s="26"/>
      <c r="M216" s="26"/>
      <c r="N216" s="101"/>
      <c r="O216" s="99"/>
      <c r="P216" s="101"/>
      <c r="Q216" s="102"/>
      <c r="R216" s="102"/>
      <c r="S216" s="102"/>
    </row>
    <row r="217" spans="1:19" ht="93" customHeight="1" hidden="1">
      <c r="A217" s="17"/>
      <c r="B217" s="17"/>
      <c r="C217" s="170"/>
      <c r="D217" s="21"/>
      <c r="E217" s="17"/>
      <c r="F217" s="3" t="s">
        <v>35</v>
      </c>
      <c r="G217" s="3"/>
      <c r="H217" s="22"/>
      <c r="I217" s="27"/>
      <c r="J217" s="27"/>
      <c r="K217" s="26"/>
      <c r="L217" s="26"/>
      <c r="M217" s="26"/>
      <c r="N217" s="101"/>
      <c r="O217" s="99"/>
      <c r="P217" s="101"/>
      <c r="Q217" s="102"/>
      <c r="R217" s="102"/>
      <c r="S217" s="102"/>
    </row>
    <row r="218" spans="1:19" ht="93" customHeight="1" hidden="1">
      <c r="A218" s="17"/>
      <c r="B218" s="17"/>
      <c r="C218" s="170"/>
      <c r="D218" s="21"/>
      <c r="E218" s="17"/>
      <c r="F218" s="3" t="s">
        <v>41</v>
      </c>
      <c r="G218" s="3"/>
      <c r="H218" s="22"/>
      <c r="I218" s="27"/>
      <c r="J218" s="27"/>
      <c r="K218" s="26"/>
      <c r="L218" s="26"/>
      <c r="M218" s="26"/>
      <c r="N218" s="101"/>
      <c r="O218" s="99"/>
      <c r="P218" s="101"/>
      <c r="Q218" s="102"/>
      <c r="R218" s="102"/>
      <c r="S218" s="102"/>
    </row>
    <row r="219" spans="1:19" ht="93" customHeight="1" hidden="1">
      <c r="A219" s="17"/>
      <c r="B219" s="17"/>
      <c r="C219" s="170"/>
      <c r="D219" s="21"/>
      <c r="E219" s="17"/>
      <c r="F219" s="3" t="s">
        <v>21</v>
      </c>
      <c r="G219" s="3"/>
      <c r="H219" s="22"/>
      <c r="I219" s="27"/>
      <c r="J219" s="27"/>
      <c r="K219" s="26"/>
      <c r="L219" s="26"/>
      <c r="M219" s="26"/>
      <c r="N219" s="101"/>
      <c r="O219" s="99"/>
      <c r="P219" s="101"/>
      <c r="Q219" s="102"/>
      <c r="R219" s="102"/>
      <c r="S219" s="102"/>
    </row>
    <row r="220" spans="1:19" ht="93" customHeight="1" hidden="1">
      <c r="A220" s="17"/>
      <c r="B220" s="17"/>
      <c r="C220" s="170"/>
      <c r="D220" s="21"/>
      <c r="E220" s="17"/>
      <c r="F220" s="3" t="s">
        <v>24</v>
      </c>
      <c r="G220" s="3"/>
      <c r="H220" s="22"/>
      <c r="I220" s="27"/>
      <c r="J220" s="27"/>
      <c r="K220" s="26"/>
      <c r="L220" s="26"/>
      <c r="M220" s="26"/>
      <c r="N220" s="101"/>
      <c r="O220" s="99"/>
      <c r="P220" s="101"/>
      <c r="Q220" s="102"/>
      <c r="R220" s="102"/>
      <c r="S220" s="102"/>
    </row>
    <row r="221" spans="1:19" ht="93" customHeight="1" hidden="1">
      <c r="A221" s="17"/>
      <c r="B221" s="17"/>
      <c r="C221" s="170"/>
      <c r="D221" s="21"/>
      <c r="E221" s="17"/>
      <c r="F221" s="51" t="s">
        <v>39</v>
      </c>
      <c r="G221" s="3"/>
      <c r="H221" s="22"/>
      <c r="I221" s="27"/>
      <c r="J221" s="27"/>
      <c r="K221" s="26"/>
      <c r="L221" s="26"/>
      <c r="M221" s="26"/>
      <c r="N221" s="101"/>
      <c r="O221" s="99"/>
      <c r="P221" s="101"/>
      <c r="Q221" s="102"/>
      <c r="R221" s="102"/>
      <c r="S221" s="102"/>
    </row>
    <row r="222" spans="1:19" ht="0.75" customHeight="1" hidden="1">
      <c r="A222" s="17"/>
      <c r="B222" s="17"/>
      <c r="C222" s="170"/>
      <c r="D222" s="21"/>
      <c r="E222" s="17"/>
      <c r="F222" s="3" t="s">
        <v>33</v>
      </c>
      <c r="G222" s="3"/>
      <c r="H222" s="22"/>
      <c r="I222" s="27"/>
      <c r="J222" s="27"/>
      <c r="K222" s="26"/>
      <c r="L222" s="26"/>
      <c r="M222" s="26"/>
      <c r="N222" s="101"/>
      <c r="O222" s="99"/>
      <c r="P222" s="101"/>
      <c r="Q222" s="102"/>
      <c r="R222" s="102"/>
      <c r="S222" s="102"/>
    </row>
    <row r="223" spans="1:19" ht="93" customHeight="1" hidden="1">
      <c r="A223" s="17"/>
      <c r="B223" s="17"/>
      <c r="C223" s="170"/>
      <c r="D223" s="21"/>
      <c r="E223" s="17"/>
      <c r="F223" s="3" t="s">
        <v>63</v>
      </c>
      <c r="G223" s="3"/>
      <c r="H223" s="22"/>
      <c r="I223" s="27"/>
      <c r="J223" s="27"/>
      <c r="K223" s="26"/>
      <c r="L223" s="26"/>
      <c r="M223" s="26"/>
      <c r="N223" s="101"/>
      <c r="O223" s="99"/>
      <c r="P223" s="101"/>
      <c r="Q223" s="102"/>
      <c r="R223" s="102"/>
      <c r="S223" s="102"/>
    </row>
    <row r="224" spans="1:19" ht="93" customHeight="1" hidden="1">
      <c r="A224" s="17"/>
      <c r="B224" s="17"/>
      <c r="C224" s="170"/>
      <c r="D224" s="21"/>
      <c r="E224" s="17"/>
      <c r="F224" s="3"/>
      <c r="G224" s="3"/>
      <c r="H224" s="22"/>
      <c r="I224" s="27"/>
      <c r="J224" s="27"/>
      <c r="K224" s="26"/>
      <c r="L224" s="26"/>
      <c r="M224" s="26"/>
      <c r="N224" s="101"/>
      <c r="O224" s="99"/>
      <c r="P224" s="101"/>
      <c r="Q224" s="102"/>
      <c r="R224" s="102"/>
      <c r="S224" s="102"/>
    </row>
    <row r="225" spans="1:19" ht="93" customHeight="1" hidden="1">
      <c r="A225" s="17"/>
      <c r="B225" s="17"/>
      <c r="C225" s="170"/>
      <c r="D225" s="21"/>
      <c r="E225" s="17"/>
      <c r="F225" s="3"/>
      <c r="G225" s="3"/>
      <c r="H225" s="22"/>
      <c r="I225" s="27"/>
      <c r="J225" s="27"/>
      <c r="K225" s="26"/>
      <c r="L225" s="26"/>
      <c r="M225" s="26"/>
      <c r="N225" s="101"/>
      <c r="O225" s="99"/>
      <c r="P225" s="101"/>
      <c r="Q225" s="102"/>
      <c r="R225" s="102"/>
      <c r="S225" s="102"/>
    </row>
    <row r="226" spans="1:19" ht="93" customHeight="1" hidden="1">
      <c r="A226" s="17"/>
      <c r="B226" s="17"/>
      <c r="C226" s="170"/>
      <c r="D226" s="21"/>
      <c r="E226" s="17"/>
      <c r="F226" s="3"/>
      <c r="G226" s="3"/>
      <c r="H226" s="22"/>
      <c r="I226" s="27"/>
      <c r="J226" s="27"/>
      <c r="K226" s="26"/>
      <c r="L226" s="26"/>
      <c r="M226" s="26"/>
      <c r="N226" s="101"/>
      <c r="O226" s="99"/>
      <c r="P226" s="101"/>
      <c r="Q226" s="102"/>
      <c r="R226" s="102"/>
      <c r="S226" s="102"/>
    </row>
    <row r="227" spans="1:19" ht="93" customHeight="1" hidden="1">
      <c r="A227" s="17"/>
      <c r="B227" s="17"/>
      <c r="C227" s="170"/>
      <c r="D227" s="21"/>
      <c r="E227" s="17"/>
      <c r="F227" s="3"/>
      <c r="G227" s="3"/>
      <c r="H227" s="22"/>
      <c r="I227" s="27"/>
      <c r="J227" s="27"/>
      <c r="K227" s="26"/>
      <c r="L227" s="26"/>
      <c r="M227" s="26"/>
      <c r="N227" s="101"/>
      <c r="O227" s="99"/>
      <c r="P227" s="101"/>
      <c r="Q227" s="102"/>
      <c r="R227" s="102"/>
      <c r="S227" s="102"/>
    </row>
    <row r="228" spans="1:19" ht="93" customHeight="1" hidden="1">
      <c r="A228" s="17"/>
      <c r="B228" s="17"/>
      <c r="C228" s="170"/>
      <c r="D228" s="21"/>
      <c r="E228" s="17"/>
      <c r="F228" s="3"/>
      <c r="G228" s="3"/>
      <c r="H228" s="22"/>
      <c r="I228" s="27"/>
      <c r="J228" s="27"/>
      <c r="K228" s="26"/>
      <c r="L228" s="26"/>
      <c r="M228" s="26"/>
      <c r="N228" s="101"/>
      <c r="O228" s="99"/>
      <c r="P228" s="101"/>
      <c r="Q228" s="102"/>
      <c r="R228" s="102"/>
      <c r="S228" s="102"/>
    </row>
    <row r="229" spans="1:19" ht="93" customHeight="1" hidden="1">
      <c r="A229" s="17"/>
      <c r="B229" s="17"/>
      <c r="C229" s="170"/>
      <c r="D229" s="21"/>
      <c r="E229" s="17"/>
      <c r="F229" s="3"/>
      <c r="G229" s="3"/>
      <c r="H229" s="22"/>
      <c r="I229" s="27"/>
      <c r="J229" s="27"/>
      <c r="K229" s="26"/>
      <c r="L229" s="26"/>
      <c r="M229" s="26"/>
      <c r="N229" s="101"/>
      <c r="O229" s="99"/>
      <c r="P229" s="101"/>
      <c r="Q229" s="102"/>
      <c r="R229" s="102"/>
      <c r="S229" s="102"/>
    </row>
    <row r="230" spans="1:19" ht="36" customHeight="1" hidden="1">
      <c r="A230" s="11"/>
      <c r="B230" s="17"/>
      <c r="C230" s="170"/>
      <c r="D230" s="599"/>
      <c r="E230" s="11"/>
      <c r="F230" s="3"/>
      <c r="G230" s="2"/>
      <c r="H230" s="2"/>
      <c r="I230" s="19"/>
      <c r="J230" s="19"/>
      <c r="K230" s="26"/>
      <c r="L230" s="26"/>
      <c r="M230" s="26"/>
      <c r="N230" s="101"/>
      <c r="O230" s="99"/>
      <c r="P230" s="101"/>
      <c r="Q230" s="102"/>
      <c r="R230" s="102"/>
      <c r="S230" s="102"/>
    </row>
    <row r="231" spans="1:19" ht="12" customHeight="1" hidden="1">
      <c r="A231" s="11"/>
      <c r="B231" s="17"/>
      <c r="C231" s="170"/>
      <c r="D231" s="600"/>
      <c r="E231" s="11"/>
      <c r="F231" s="3"/>
      <c r="G231" s="2"/>
      <c r="H231" s="2"/>
      <c r="I231" s="19"/>
      <c r="J231" s="19"/>
      <c r="K231" s="26"/>
      <c r="L231" s="26"/>
      <c r="M231" s="26"/>
      <c r="N231" s="101"/>
      <c r="O231" s="99"/>
      <c r="P231" s="101"/>
      <c r="Q231" s="102"/>
      <c r="R231" s="102"/>
      <c r="S231" s="102"/>
    </row>
    <row r="232" spans="1:19" ht="34.5" customHeight="1" hidden="1">
      <c r="A232" s="11"/>
      <c r="B232" s="17"/>
      <c r="C232" s="170"/>
      <c r="D232" s="600"/>
      <c r="E232" s="11"/>
      <c r="F232" s="3"/>
      <c r="G232" s="2"/>
      <c r="H232" s="22"/>
      <c r="I232" s="27"/>
      <c r="J232" s="27"/>
      <c r="K232" s="26"/>
      <c r="L232" s="26"/>
      <c r="M232" s="26"/>
      <c r="N232" s="101"/>
      <c r="O232" s="99"/>
      <c r="P232" s="101"/>
      <c r="Q232" s="102"/>
      <c r="R232" s="102"/>
      <c r="S232" s="102"/>
    </row>
    <row r="233" spans="1:19" ht="48.75" customHeight="1" hidden="1">
      <c r="A233" s="11"/>
      <c r="B233" s="17"/>
      <c r="C233" s="170"/>
      <c r="D233" s="600"/>
      <c r="E233" s="11"/>
      <c r="F233" s="3"/>
      <c r="G233" s="2"/>
      <c r="H233" s="22"/>
      <c r="I233" s="27"/>
      <c r="J233" s="27"/>
      <c r="K233" s="26"/>
      <c r="L233" s="26"/>
      <c r="M233" s="26"/>
      <c r="N233" s="101"/>
      <c r="O233" s="99"/>
      <c r="P233" s="101"/>
      <c r="Q233" s="102"/>
      <c r="R233" s="102"/>
      <c r="S233" s="102"/>
    </row>
    <row r="234" spans="1:19" ht="72" customHeight="1" hidden="1">
      <c r="A234" s="11"/>
      <c r="B234" s="17"/>
      <c r="C234" s="170"/>
      <c r="D234" s="600"/>
      <c r="E234" s="11"/>
      <c r="F234" s="3"/>
      <c r="G234" s="3"/>
      <c r="H234" s="2"/>
      <c r="I234" s="19"/>
      <c r="J234" s="19"/>
      <c r="K234" s="26"/>
      <c r="L234" s="26"/>
      <c r="M234" s="26"/>
      <c r="N234" s="101"/>
      <c r="O234" s="99"/>
      <c r="P234" s="101"/>
      <c r="Q234" s="102"/>
      <c r="R234" s="102"/>
      <c r="S234" s="102"/>
    </row>
    <row r="235" spans="1:19" ht="58.5" customHeight="1" hidden="1">
      <c r="A235" s="11"/>
      <c r="B235" s="17"/>
      <c r="C235" s="170"/>
      <c r="D235" s="600"/>
      <c r="E235" s="11"/>
      <c r="F235" s="3"/>
      <c r="G235" s="3"/>
      <c r="H235" s="45"/>
      <c r="I235" s="425"/>
      <c r="J235" s="425"/>
      <c r="K235" s="26"/>
      <c r="L235" s="26"/>
      <c r="M235" s="26"/>
      <c r="N235" s="101"/>
      <c r="O235" s="99"/>
      <c r="P235" s="101"/>
      <c r="Q235" s="102"/>
      <c r="R235" s="102"/>
      <c r="S235" s="102"/>
    </row>
    <row r="236" spans="1:19" ht="56.25" customHeight="1" hidden="1">
      <c r="A236" s="11"/>
      <c r="B236" s="17"/>
      <c r="C236" s="170"/>
      <c r="D236" s="600"/>
      <c r="E236" s="11"/>
      <c r="F236" s="3"/>
      <c r="G236" s="3"/>
      <c r="H236" s="45"/>
      <c r="I236" s="425"/>
      <c r="J236" s="425"/>
      <c r="K236" s="26"/>
      <c r="L236" s="26"/>
      <c r="M236" s="26"/>
      <c r="N236" s="101"/>
      <c r="O236" s="99"/>
      <c r="P236" s="101"/>
      <c r="Q236" s="102"/>
      <c r="R236" s="102"/>
      <c r="S236" s="102"/>
    </row>
    <row r="237" spans="1:19" ht="81" customHeight="1" hidden="1">
      <c r="A237" s="11"/>
      <c r="B237" s="17"/>
      <c r="C237" s="170"/>
      <c r="D237" s="600"/>
      <c r="E237" s="11"/>
      <c r="F237" s="3"/>
      <c r="G237" s="3"/>
      <c r="H237" s="45"/>
      <c r="I237" s="425"/>
      <c r="J237" s="425"/>
      <c r="K237" s="26"/>
      <c r="L237" s="26"/>
      <c r="M237" s="26"/>
      <c r="N237" s="101"/>
      <c r="O237" s="99"/>
      <c r="P237" s="101"/>
      <c r="Q237" s="102"/>
      <c r="R237" s="102"/>
      <c r="S237" s="102"/>
    </row>
    <row r="238" spans="1:19" ht="115.5" customHeight="1" hidden="1">
      <c r="A238" s="11"/>
      <c r="B238" s="17"/>
      <c r="C238" s="170"/>
      <c r="D238" s="600"/>
      <c r="E238" s="11"/>
      <c r="F238" s="3"/>
      <c r="G238" s="3"/>
      <c r="H238" s="45"/>
      <c r="I238" s="425"/>
      <c r="J238" s="425"/>
      <c r="K238" s="26"/>
      <c r="L238" s="26"/>
      <c r="M238" s="26"/>
      <c r="N238" s="101"/>
      <c r="O238" s="99"/>
      <c r="P238" s="101"/>
      <c r="Q238" s="102"/>
      <c r="R238" s="102"/>
      <c r="S238" s="102"/>
    </row>
    <row r="239" spans="1:19" ht="138" customHeight="1" hidden="1">
      <c r="A239" s="11"/>
      <c r="B239" s="17"/>
      <c r="C239" s="170"/>
      <c r="D239" s="600"/>
      <c r="E239" s="11"/>
      <c r="F239" s="3"/>
      <c r="G239" s="3"/>
      <c r="H239" s="45"/>
      <c r="I239" s="425"/>
      <c r="J239" s="425"/>
      <c r="K239" s="26"/>
      <c r="L239" s="26"/>
      <c r="M239" s="26"/>
      <c r="N239" s="101"/>
      <c r="O239" s="99"/>
      <c r="P239" s="101"/>
      <c r="Q239" s="102"/>
      <c r="R239" s="102"/>
      <c r="S239" s="102"/>
    </row>
    <row r="240" spans="1:19" ht="0.75" customHeight="1" hidden="1">
      <c r="A240" s="11"/>
      <c r="B240" s="17"/>
      <c r="C240" s="170"/>
      <c r="D240" s="600"/>
      <c r="E240" s="11"/>
      <c r="F240" s="3"/>
      <c r="G240" s="3"/>
      <c r="H240" s="22"/>
      <c r="I240" s="27"/>
      <c r="J240" s="27"/>
      <c r="K240" s="26"/>
      <c r="L240" s="26"/>
      <c r="M240" s="26"/>
      <c r="N240" s="101"/>
      <c r="O240" s="99"/>
      <c r="P240" s="101"/>
      <c r="Q240" s="102"/>
      <c r="R240" s="102"/>
      <c r="S240" s="102"/>
    </row>
    <row r="241" spans="1:19" ht="1.5" customHeight="1" hidden="1">
      <c r="A241" s="11"/>
      <c r="B241" s="17"/>
      <c r="C241" s="170"/>
      <c r="D241" s="600"/>
      <c r="E241" s="11"/>
      <c r="F241" s="3"/>
      <c r="G241" s="3"/>
      <c r="H241" s="22"/>
      <c r="I241" s="27"/>
      <c r="J241" s="27"/>
      <c r="K241" s="26"/>
      <c r="L241" s="26"/>
      <c r="M241" s="26"/>
      <c r="N241" s="101"/>
      <c r="O241" s="99"/>
      <c r="P241" s="101"/>
      <c r="Q241" s="102"/>
      <c r="R241" s="102"/>
      <c r="S241" s="102"/>
    </row>
    <row r="242" spans="1:19" ht="171" customHeight="1" hidden="1">
      <c r="A242" s="11"/>
      <c r="B242" s="17"/>
      <c r="C242" s="170"/>
      <c r="D242" s="600"/>
      <c r="E242" s="11"/>
      <c r="F242" s="3"/>
      <c r="G242" s="3"/>
      <c r="H242" s="22"/>
      <c r="I242" s="27"/>
      <c r="J242" s="27"/>
      <c r="K242" s="26"/>
      <c r="L242" s="26"/>
      <c r="M242" s="26"/>
      <c r="N242" s="101"/>
      <c r="O242" s="99"/>
      <c r="P242" s="101"/>
      <c r="Q242" s="102"/>
      <c r="R242" s="102"/>
      <c r="S242" s="102"/>
    </row>
    <row r="243" spans="1:19" ht="111.75" customHeight="1" hidden="1">
      <c r="A243" s="11"/>
      <c r="B243" s="17"/>
      <c r="C243" s="170"/>
      <c r="D243" s="600"/>
      <c r="E243" s="11"/>
      <c r="F243" s="166"/>
      <c r="G243" s="3"/>
      <c r="H243" s="22"/>
      <c r="I243" s="27"/>
      <c r="J243" s="27"/>
      <c r="K243" s="26"/>
      <c r="L243" s="26"/>
      <c r="M243" s="26"/>
      <c r="N243" s="101"/>
      <c r="O243" s="99"/>
      <c r="P243" s="101"/>
      <c r="Q243" s="102"/>
      <c r="R243" s="102"/>
      <c r="S243" s="102"/>
    </row>
    <row r="244" spans="1:19" ht="126.75" customHeight="1" hidden="1">
      <c r="A244" s="11"/>
      <c r="B244" s="17"/>
      <c r="C244" s="170"/>
      <c r="D244" s="600"/>
      <c r="E244" s="11"/>
      <c r="F244" s="3"/>
      <c r="G244" s="3"/>
      <c r="H244" s="22"/>
      <c r="I244" s="27"/>
      <c r="J244" s="27"/>
      <c r="K244" s="26"/>
      <c r="L244" s="26"/>
      <c r="M244" s="26"/>
      <c r="N244" s="101"/>
      <c r="O244" s="99"/>
      <c r="P244" s="101"/>
      <c r="Q244" s="102"/>
      <c r="R244" s="102"/>
      <c r="S244" s="102"/>
    </row>
    <row r="245" spans="1:19" ht="48" customHeight="1" hidden="1">
      <c r="A245" s="11"/>
      <c r="B245" s="17"/>
      <c r="C245" s="170"/>
      <c r="D245" s="600"/>
      <c r="E245" s="11"/>
      <c r="F245" s="3"/>
      <c r="G245" s="3"/>
      <c r="H245" s="22"/>
      <c r="I245" s="27"/>
      <c r="J245" s="27"/>
      <c r="K245" s="26"/>
      <c r="L245" s="26"/>
      <c r="M245" s="26"/>
      <c r="N245" s="101"/>
      <c r="O245" s="99"/>
      <c r="P245" s="101"/>
      <c r="Q245" s="102"/>
      <c r="R245" s="102"/>
      <c r="S245" s="102"/>
    </row>
    <row r="246" spans="1:19" ht="90.75" customHeight="1" hidden="1">
      <c r="A246" s="11"/>
      <c r="B246" s="17"/>
      <c r="C246" s="170"/>
      <c r="D246" s="600"/>
      <c r="E246" s="11"/>
      <c r="F246" s="3"/>
      <c r="G246" s="3"/>
      <c r="H246" s="22"/>
      <c r="I246" s="27"/>
      <c r="J246" s="27"/>
      <c r="K246" s="26"/>
      <c r="L246" s="26"/>
      <c r="M246" s="26"/>
      <c r="N246" s="101"/>
      <c r="O246" s="99"/>
      <c r="P246" s="101"/>
      <c r="Q246" s="102"/>
      <c r="R246" s="102"/>
      <c r="S246" s="102"/>
    </row>
    <row r="247" spans="1:19" ht="45.75" customHeight="1" hidden="1">
      <c r="A247" s="11"/>
      <c r="B247" s="17"/>
      <c r="C247" s="170"/>
      <c r="D247" s="601"/>
      <c r="E247" s="11"/>
      <c r="F247" s="3"/>
      <c r="G247" s="3"/>
      <c r="H247" s="22"/>
      <c r="I247" s="27"/>
      <c r="J247" s="27"/>
      <c r="K247" s="26"/>
      <c r="L247" s="26"/>
      <c r="M247" s="26"/>
      <c r="N247" s="101"/>
      <c r="O247" s="99"/>
      <c r="P247" s="101"/>
      <c r="Q247" s="102"/>
      <c r="R247" s="102"/>
      <c r="S247" s="102"/>
    </row>
    <row r="248" spans="1:19" s="72" customFormat="1" ht="13.5" customHeight="1" hidden="1">
      <c r="A248" s="40"/>
      <c r="B248" s="40"/>
      <c r="C248" s="14"/>
      <c r="D248" s="80"/>
      <c r="E248" s="40"/>
      <c r="F248" s="3"/>
      <c r="G248" s="74"/>
      <c r="H248" s="75"/>
      <c r="I248" s="426"/>
      <c r="J248" s="426"/>
      <c r="K248" s="157"/>
      <c r="L248" s="157"/>
      <c r="M248" s="157"/>
      <c r="N248" s="104"/>
      <c r="O248" s="103"/>
      <c r="P248" s="103"/>
      <c r="Q248" s="103"/>
      <c r="R248" s="103"/>
      <c r="S248" s="106"/>
    </row>
    <row r="249" spans="1:19" s="72" customFormat="1" ht="13.5" customHeight="1" hidden="1">
      <c r="A249" s="40"/>
      <c r="B249" s="40"/>
      <c r="C249" s="14"/>
      <c r="D249" s="80"/>
      <c r="E249" s="40"/>
      <c r="F249" s="3"/>
      <c r="G249" s="74"/>
      <c r="H249" s="75"/>
      <c r="I249" s="426"/>
      <c r="J249" s="426"/>
      <c r="K249" s="157"/>
      <c r="L249" s="157"/>
      <c r="M249" s="157"/>
      <c r="N249" s="104"/>
      <c r="O249" s="103"/>
      <c r="P249" s="103"/>
      <c r="Q249" s="103"/>
      <c r="R249" s="103"/>
      <c r="S249" s="106"/>
    </row>
    <row r="250" spans="1:19" s="72" customFormat="1" ht="13.5" customHeight="1" hidden="1">
      <c r="A250" s="40"/>
      <c r="B250" s="40"/>
      <c r="C250" s="14"/>
      <c r="D250" s="80"/>
      <c r="E250" s="40"/>
      <c r="F250" s="3"/>
      <c r="G250" s="74"/>
      <c r="H250" s="75"/>
      <c r="I250" s="426"/>
      <c r="J250" s="426"/>
      <c r="K250" s="157"/>
      <c r="L250" s="157"/>
      <c r="M250" s="157"/>
      <c r="N250" s="104"/>
      <c r="O250" s="103"/>
      <c r="P250" s="103"/>
      <c r="Q250" s="103"/>
      <c r="R250" s="103"/>
      <c r="S250" s="106"/>
    </row>
    <row r="251" spans="1:19" s="72" customFormat="1" ht="13.5" customHeight="1" hidden="1">
      <c r="A251" s="40"/>
      <c r="B251" s="40"/>
      <c r="C251" s="14"/>
      <c r="D251" s="80"/>
      <c r="E251" s="40"/>
      <c r="F251" s="3"/>
      <c r="G251" s="74"/>
      <c r="H251" s="75"/>
      <c r="I251" s="426"/>
      <c r="J251" s="426"/>
      <c r="K251" s="157"/>
      <c r="L251" s="157"/>
      <c r="M251" s="157"/>
      <c r="N251" s="104"/>
      <c r="O251" s="103"/>
      <c r="P251" s="103"/>
      <c r="Q251" s="103"/>
      <c r="R251" s="103"/>
      <c r="S251" s="106"/>
    </row>
    <row r="252" spans="1:19" s="72" customFormat="1" ht="13.5" customHeight="1" hidden="1">
      <c r="A252" s="40"/>
      <c r="B252" s="40"/>
      <c r="C252" s="14"/>
      <c r="D252" s="69"/>
      <c r="E252" s="40"/>
      <c r="F252" s="3"/>
      <c r="G252" s="74"/>
      <c r="H252" s="75"/>
      <c r="I252" s="426"/>
      <c r="J252" s="426"/>
      <c r="K252" s="157"/>
      <c r="L252" s="157"/>
      <c r="M252" s="157"/>
      <c r="N252" s="104"/>
      <c r="O252" s="105"/>
      <c r="P252" s="105"/>
      <c r="Q252" s="105"/>
      <c r="R252" s="105"/>
      <c r="S252" s="106"/>
    </row>
    <row r="253" spans="1:19" ht="93" customHeight="1" hidden="1">
      <c r="A253" s="11"/>
      <c r="B253" s="17"/>
      <c r="C253" s="41"/>
      <c r="D253" s="11"/>
      <c r="E253" s="11"/>
      <c r="F253" s="3"/>
      <c r="G253" s="20"/>
      <c r="H253" s="38"/>
      <c r="I253" s="427"/>
      <c r="J253" s="427"/>
      <c r="K253" s="26"/>
      <c r="L253" s="26"/>
      <c r="M253" s="26"/>
      <c r="N253" s="101"/>
      <c r="O253" s="101"/>
      <c r="P253" s="101"/>
      <c r="Q253" s="102"/>
      <c r="R253" s="102"/>
      <c r="S253" s="102"/>
    </row>
    <row r="254" spans="1:19" ht="91.5" customHeight="1" hidden="1">
      <c r="A254" s="11"/>
      <c r="B254" s="17"/>
      <c r="C254" s="41"/>
      <c r="D254" s="11"/>
      <c r="E254" s="11"/>
      <c r="F254" s="3"/>
      <c r="G254" s="20"/>
      <c r="H254" s="38"/>
      <c r="I254" s="427"/>
      <c r="J254" s="427"/>
      <c r="K254" s="26"/>
      <c r="L254" s="26"/>
      <c r="M254" s="26"/>
      <c r="N254" s="101"/>
      <c r="O254" s="101"/>
      <c r="P254" s="101"/>
      <c r="Q254" s="102"/>
      <c r="R254" s="102"/>
      <c r="S254" s="102"/>
    </row>
    <row r="255" spans="1:19" ht="93" customHeight="1" hidden="1">
      <c r="A255" s="11"/>
      <c r="B255" s="17"/>
      <c r="C255" s="41"/>
      <c r="D255" s="11"/>
      <c r="E255" s="11"/>
      <c r="F255" s="3"/>
      <c r="G255" s="20"/>
      <c r="H255" s="38"/>
      <c r="I255" s="427"/>
      <c r="J255" s="427"/>
      <c r="K255" s="26"/>
      <c r="L255" s="26"/>
      <c r="M255" s="26"/>
      <c r="N255" s="101"/>
      <c r="O255" s="101"/>
      <c r="P255" s="101"/>
      <c r="Q255" s="102"/>
      <c r="R255" s="102"/>
      <c r="S255" s="102"/>
    </row>
    <row r="256" spans="1:19" ht="93" customHeight="1" hidden="1">
      <c r="A256" s="11"/>
      <c r="B256" s="17"/>
      <c r="C256" s="41"/>
      <c r="D256" s="11"/>
      <c r="E256" s="11"/>
      <c r="F256" s="73"/>
      <c r="G256" s="20"/>
      <c r="H256" s="38"/>
      <c r="I256" s="427"/>
      <c r="J256" s="427"/>
      <c r="K256" s="26"/>
      <c r="L256" s="26"/>
      <c r="M256" s="26"/>
      <c r="N256" s="101"/>
      <c r="O256" s="101"/>
      <c r="P256" s="101"/>
      <c r="Q256" s="102"/>
      <c r="R256" s="102"/>
      <c r="S256" s="102"/>
    </row>
    <row r="257" spans="1:19" ht="32.25" customHeight="1" hidden="1">
      <c r="A257" s="581">
        <v>992</v>
      </c>
      <c r="B257" s="11"/>
      <c r="C257" s="604">
        <v>3</v>
      </c>
      <c r="D257" s="581"/>
      <c r="E257" s="581"/>
      <c r="F257" s="73"/>
      <c r="G257" s="9"/>
      <c r="H257" s="9"/>
      <c r="I257" s="58"/>
      <c r="J257" s="58"/>
      <c r="K257" s="26"/>
      <c r="L257" s="26"/>
      <c r="M257" s="26"/>
      <c r="N257" s="101"/>
      <c r="O257" s="101"/>
      <c r="P257" s="101"/>
      <c r="Q257" s="102"/>
      <c r="R257" s="102"/>
      <c r="S257" s="102"/>
    </row>
    <row r="258" spans="1:19" ht="32.25" customHeight="1" hidden="1">
      <c r="A258" s="582"/>
      <c r="B258" s="17"/>
      <c r="C258" s="605"/>
      <c r="D258" s="582"/>
      <c r="E258" s="582"/>
      <c r="F258" s="73"/>
      <c r="G258" s="58"/>
      <c r="H258" s="58"/>
      <c r="I258" s="58"/>
      <c r="J258" s="58"/>
      <c r="K258" s="26"/>
      <c r="L258" s="26"/>
      <c r="M258" s="26"/>
      <c r="N258" s="101"/>
      <c r="O258" s="101"/>
      <c r="P258" s="101"/>
      <c r="Q258" s="102"/>
      <c r="R258" s="102"/>
      <c r="S258" s="102"/>
    </row>
    <row r="259" spans="1:19" ht="32.25" customHeight="1" hidden="1">
      <c r="A259" s="582"/>
      <c r="B259" s="17"/>
      <c r="C259" s="605"/>
      <c r="D259" s="582"/>
      <c r="E259" s="582"/>
      <c r="F259" s="73"/>
      <c r="G259" s="58"/>
      <c r="H259" s="58"/>
      <c r="I259" s="58"/>
      <c r="J259" s="58"/>
      <c r="K259" s="26"/>
      <c r="L259" s="26"/>
      <c r="M259" s="26"/>
      <c r="N259" s="101"/>
      <c r="O259" s="101"/>
      <c r="P259" s="101"/>
      <c r="Q259" s="102"/>
      <c r="R259" s="102"/>
      <c r="S259" s="102"/>
    </row>
    <row r="260" spans="1:19" ht="45" customHeight="1" hidden="1">
      <c r="A260" s="582"/>
      <c r="B260" s="17"/>
      <c r="C260" s="605"/>
      <c r="D260" s="582"/>
      <c r="E260" s="582"/>
      <c r="F260" s="73"/>
      <c r="G260" s="19"/>
      <c r="H260" s="27"/>
      <c r="I260" s="27"/>
      <c r="J260" s="27"/>
      <c r="K260" s="26"/>
      <c r="L260" s="26"/>
      <c r="M260" s="26"/>
      <c r="N260" s="101"/>
      <c r="O260" s="101"/>
      <c r="P260" s="101"/>
      <c r="Q260" s="102"/>
      <c r="R260" s="102"/>
      <c r="S260" s="102"/>
    </row>
    <row r="261" spans="1:19" ht="12.75" hidden="1">
      <c r="A261" s="582"/>
      <c r="B261" s="17"/>
      <c r="C261" s="605"/>
      <c r="D261" s="582"/>
      <c r="E261" s="595"/>
      <c r="F261" s="61"/>
      <c r="G261" s="7"/>
      <c r="H261" s="28"/>
      <c r="I261" s="28"/>
      <c r="J261" s="28"/>
      <c r="K261" s="10"/>
      <c r="L261" s="10"/>
      <c r="M261" s="10"/>
      <c r="N261" s="99"/>
      <c r="O261" s="99"/>
      <c r="P261" s="99"/>
      <c r="Q261" s="100"/>
      <c r="R261" s="100"/>
      <c r="S261" s="100"/>
    </row>
    <row r="262" spans="1:19" ht="0.75" customHeight="1" hidden="1">
      <c r="A262" s="582"/>
      <c r="B262" s="17"/>
      <c r="C262" s="605"/>
      <c r="D262" s="582"/>
      <c r="E262" s="582"/>
      <c r="F262" s="61"/>
      <c r="G262" s="5"/>
      <c r="H262" s="81"/>
      <c r="I262" s="428"/>
      <c r="J262" s="428"/>
      <c r="K262" s="39"/>
      <c r="L262" s="39"/>
      <c r="M262" s="39"/>
      <c r="N262" s="107">
        <v>0</v>
      </c>
      <c r="O262" s="107">
        <v>0</v>
      </c>
      <c r="P262" s="107"/>
      <c r="Q262" s="108">
        <v>0</v>
      </c>
      <c r="R262" s="108">
        <v>0</v>
      </c>
      <c r="S262" s="108">
        <v>0</v>
      </c>
    </row>
    <row r="263" spans="1:19" ht="46.5" customHeight="1" hidden="1">
      <c r="A263" s="582"/>
      <c r="B263" s="17"/>
      <c r="C263" s="605"/>
      <c r="D263" s="582"/>
      <c r="E263" s="582"/>
      <c r="F263" s="61"/>
      <c r="G263" s="20"/>
      <c r="H263" s="38"/>
      <c r="I263" s="427"/>
      <c r="J263" s="427"/>
      <c r="K263" s="26"/>
      <c r="L263" s="26"/>
      <c r="M263" s="26"/>
      <c r="N263" s="101">
        <v>0</v>
      </c>
      <c r="O263" s="101">
        <v>0</v>
      </c>
      <c r="P263" s="101"/>
      <c r="Q263" s="102">
        <v>0</v>
      </c>
      <c r="R263" s="102">
        <v>0</v>
      </c>
      <c r="S263" s="102">
        <v>0</v>
      </c>
    </row>
    <row r="264" spans="1:19" ht="93.75" customHeight="1" hidden="1">
      <c r="A264" s="17"/>
      <c r="B264" s="17"/>
      <c r="C264" s="17"/>
      <c r="D264" s="17"/>
      <c r="E264" s="17"/>
      <c r="F264" s="61"/>
      <c r="G264" s="20"/>
      <c r="H264" s="38"/>
      <c r="I264" s="427"/>
      <c r="J264" s="427"/>
      <c r="K264" s="26"/>
      <c r="L264" s="26"/>
      <c r="M264" s="26"/>
      <c r="N264" s="101"/>
      <c r="O264" s="101"/>
      <c r="P264" s="101"/>
      <c r="Q264" s="102"/>
      <c r="R264" s="102"/>
      <c r="S264" s="102"/>
    </row>
    <row r="265" spans="1:19" ht="93.75" customHeight="1" hidden="1">
      <c r="A265" s="17"/>
      <c r="B265" s="17"/>
      <c r="C265" s="17"/>
      <c r="D265" s="17"/>
      <c r="E265" s="17"/>
      <c r="F265" s="61"/>
      <c r="G265" s="20"/>
      <c r="H265" s="38"/>
      <c r="I265" s="427"/>
      <c r="J265" s="427"/>
      <c r="K265" s="26"/>
      <c r="L265" s="26"/>
      <c r="M265" s="26"/>
      <c r="N265" s="101"/>
      <c r="O265" s="101"/>
      <c r="P265" s="101"/>
      <c r="Q265" s="102"/>
      <c r="R265" s="102"/>
      <c r="S265" s="102"/>
    </row>
    <row r="266" spans="1:19" ht="93.75" customHeight="1" hidden="1">
      <c r="A266" s="17"/>
      <c r="B266" s="17"/>
      <c r="C266" s="17"/>
      <c r="D266" s="17"/>
      <c r="E266" s="17"/>
      <c r="F266" s="61"/>
      <c r="G266" s="20"/>
      <c r="H266" s="38"/>
      <c r="I266" s="427"/>
      <c r="J266" s="427"/>
      <c r="K266" s="26"/>
      <c r="L266" s="26"/>
      <c r="M266" s="26"/>
      <c r="N266" s="101"/>
      <c r="O266" s="101"/>
      <c r="P266" s="101"/>
      <c r="Q266" s="102"/>
      <c r="R266" s="102"/>
      <c r="S266" s="102"/>
    </row>
    <row r="267" spans="1:19" ht="27.75" customHeight="1" hidden="1">
      <c r="A267" s="17"/>
      <c r="B267" s="17"/>
      <c r="C267" s="17"/>
      <c r="D267" s="17"/>
      <c r="E267" s="17"/>
      <c r="F267" s="61"/>
      <c r="G267" s="20"/>
      <c r="H267" s="38"/>
      <c r="I267" s="427"/>
      <c r="J267" s="427"/>
      <c r="K267" s="26"/>
      <c r="L267" s="26"/>
      <c r="M267" s="26"/>
      <c r="N267" s="101"/>
      <c r="O267" s="101"/>
      <c r="P267" s="101"/>
      <c r="Q267" s="102"/>
      <c r="R267" s="102"/>
      <c r="S267" s="102"/>
    </row>
    <row r="268" spans="1:19" ht="93.75" customHeight="1" hidden="1">
      <c r="A268" s="17"/>
      <c r="B268" s="17"/>
      <c r="C268" s="17"/>
      <c r="D268" s="17"/>
      <c r="E268" s="17"/>
      <c r="F268" s="65"/>
      <c r="G268" s="20"/>
      <c r="H268" s="38"/>
      <c r="I268" s="427"/>
      <c r="J268" s="427"/>
      <c r="K268" s="26"/>
      <c r="L268" s="26"/>
      <c r="M268" s="26"/>
      <c r="N268" s="101"/>
      <c r="O268" s="101"/>
      <c r="P268" s="101"/>
      <c r="Q268" s="102"/>
      <c r="R268" s="102"/>
      <c r="S268" s="102"/>
    </row>
    <row r="269" spans="1:19" ht="93.75" customHeight="1" hidden="1">
      <c r="A269" s="17"/>
      <c r="B269" s="17"/>
      <c r="C269" s="17"/>
      <c r="D269" s="17"/>
      <c r="E269" s="17"/>
      <c r="F269" s="3"/>
      <c r="G269" s="20"/>
      <c r="H269" s="38"/>
      <c r="I269" s="427"/>
      <c r="J269" s="427"/>
      <c r="K269" s="26"/>
      <c r="L269" s="26"/>
      <c r="M269" s="26"/>
      <c r="N269" s="101"/>
      <c r="O269" s="101"/>
      <c r="P269" s="101"/>
      <c r="Q269" s="102"/>
      <c r="R269" s="102"/>
      <c r="S269" s="102"/>
    </row>
    <row r="270" spans="1:19" ht="93.75" customHeight="1" hidden="1">
      <c r="A270" s="17"/>
      <c r="B270" s="17"/>
      <c r="C270" s="17"/>
      <c r="D270" s="17"/>
      <c r="E270" s="17"/>
      <c r="F270" s="20"/>
      <c r="G270" s="20"/>
      <c r="H270" s="38"/>
      <c r="I270" s="427"/>
      <c r="J270" s="427"/>
      <c r="K270" s="26"/>
      <c r="L270" s="26"/>
      <c r="M270" s="26"/>
      <c r="N270" s="101"/>
      <c r="O270" s="101"/>
      <c r="P270" s="101"/>
      <c r="Q270" s="102"/>
      <c r="R270" s="102"/>
      <c r="S270" s="102"/>
    </row>
    <row r="271" spans="1:19" ht="2.25" customHeight="1" hidden="1">
      <c r="A271" s="581"/>
      <c r="B271" s="11"/>
      <c r="C271" s="604"/>
      <c r="D271" s="576"/>
      <c r="E271" s="581"/>
      <c r="F271" s="20"/>
      <c r="G271" s="9"/>
      <c r="H271" s="9"/>
      <c r="I271" s="58"/>
      <c r="J271" s="58"/>
      <c r="K271" s="13"/>
      <c r="L271" s="13"/>
      <c r="M271" s="13"/>
      <c r="N271" s="101">
        <v>0</v>
      </c>
      <c r="O271" s="101">
        <v>0</v>
      </c>
      <c r="P271" s="101"/>
      <c r="Q271" s="102">
        <v>0</v>
      </c>
      <c r="R271" s="102">
        <v>0</v>
      </c>
      <c r="S271" s="102">
        <v>0</v>
      </c>
    </row>
    <row r="272" spans="1:19" ht="46.5" customHeight="1" hidden="1">
      <c r="A272" s="582"/>
      <c r="B272" s="17"/>
      <c r="C272" s="605"/>
      <c r="D272" s="577"/>
      <c r="E272" s="595"/>
      <c r="F272" s="20"/>
      <c r="G272" s="2"/>
      <c r="H272" s="22"/>
      <c r="I272" s="22"/>
      <c r="J272" s="22"/>
      <c r="K272" s="25"/>
      <c r="L272" s="25"/>
      <c r="M272" s="25"/>
      <c r="N272" s="99">
        <v>0</v>
      </c>
      <c r="O272" s="99">
        <v>0</v>
      </c>
      <c r="P272" s="99"/>
      <c r="Q272" s="100">
        <v>0</v>
      </c>
      <c r="R272" s="100">
        <v>0</v>
      </c>
      <c r="S272" s="100">
        <v>0</v>
      </c>
    </row>
    <row r="273" spans="1:19" ht="42.75" customHeight="1" hidden="1">
      <c r="A273" s="582"/>
      <c r="B273" s="17"/>
      <c r="C273" s="605"/>
      <c r="D273" s="577"/>
      <c r="E273" s="595"/>
      <c r="F273" s="20"/>
      <c r="G273" s="7"/>
      <c r="H273" s="28"/>
      <c r="I273" s="28"/>
      <c r="J273" s="28"/>
      <c r="K273" s="25"/>
      <c r="L273" s="25"/>
      <c r="M273" s="25"/>
      <c r="N273" s="99">
        <v>0</v>
      </c>
      <c r="O273" s="99">
        <v>0</v>
      </c>
      <c r="P273" s="99"/>
      <c r="Q273" s="100">
        <v>0</v>
      </c>
      <c r="R273" s="100">
        <v>0</v>
      </c>
      <c r="S273" s="100">
        <v>0</v>
      </c>
    </row>
    <row r="274" spans="1:19" ht="0.75" customHeight="1" hidden="1">
      <c r="A274" s="582"/>
      <c r="B274" s="17"/>
      <c r="C274" s="605"/>
      <c r="D274" s="577"/>
      <c r="E274" s="595"/>
      <c r="F274" s="20"/>
      <c r="G274" s="30"/>
      <c r="H274" s="33"/>
      <c r="I274" s="33"/>
      <c r="J274" s="33"/>
      <c r="K274" s="25"/>
      <c r="L274" s="25"/>
      <c r="M274" s="25"/>
      <c r="N274" s="99">
        <v>0</v>
      </c>
      <c r="O274" s="99">
        <v>0</v>
      </c>
      <c r="P274" s="99"/>
      <c r="Q274" s="100" t="s">
        <v>8</v>
      </c>
      <c r="R274" s="100" t="s">
        <v>8</v>
      </c>
      <c r="S274" s="109">
        <v>0</v>
      </c>
    </row>
    <row r="275" spans="1:19" ht="45.75" customHeight="1" hidden="1">
      <c r="A275" s="582"/>
      <c r="B275" s="17"/>
      <c r="C275" s="605"/>
      <c r="D275" s="577"/>
      <c r="E275" s="595"/>
      <c r="F275" s="20"/>
      <c r="G275" s="3"/>
      <c r="H275" s="22"/>
      <c r="I275" s="22"/>
      <c r="J275" s="22"/>
      <c r="K275" s="25"/>
      <c r="L275" s="25"/>
      <c r="M275" s="25"/>
      <c r="N275" s="99">
        <v>0</v>
      </c>
      <c r="O275" s="99">
        <v>0</v>
      </c>
      <c r="P275" s="99"/>
      <c r="Q275" s="100" t="s">
        <v>8</v>
      </c>
      <c r="R275" s="100" t="s">
        <v>8</v>
      </c>
      <c r="S275" s="109">
        <v>0</v>
      </c>
    </row>
    <row r="276" spans="1:19" ht="54" customHeight="1" hidden="1">
      <c r="A276" s="582"/>
      <c r="B276" s="17"/>
      <c r="C276" s="605"/>
      <c r="D276" s="577"/>
      <c r="E276" s="595"/>
      <c r="F276" s="20"/>
      <c r="G276" s="3"/>
      <c r="H276" s="2"/>
      <c r="I276" s="2"/>
      <c r="J276" s="2"/>
      <c r="K276" s="25"/>
      <c r="L276" s="25"/>
      <c r="M276" s="25"/>
      <c r="N276" s="99">
        <v>0</v>
      </c>
      <c r="O276" s="99">
        <v>0</v>
      </c>
      <c r="P276" s="99"/>
      <c r="Q276" s="100">
        <v>0</v>
      </c>
      <c r="R276" s="100">
        <v>0</v>
      </c>
      <c r="S276" s="109">
        <v>0</v>
      </c>
    </row>
    <row r="277" spans="1:19" ht="0.75" customHeight="1" hidden="1">
      <c r="A277" s="582"/>
      <c r="B277" s="17"/>
      <c r="C277" s="605"/>
      <c r="D277" s="577"/>
      <c r="E277" s="595"/>
      <c r="F277" s="20"/>
      <c r="G277" s="4"/>
      <c r="H277" s="19"/>
      <c r="I277" s="58"/>
      <c r="J277" s="58"/>
      <c r="K277" s="23"/>
      <c r="L277" s="23"/>
      <c r="M277" s="23"/>
      <c r="N277" s="107"/>
      <c r="O277" s="107"/>
      <c r="P277" s="107"/>
      <c r="Q277" s="108"/>
      <c r="R277" s="108"/>
      <c r="S277" s="110"/>
    </row>
    <row r="278" spans="1:19" ht="64.5" customHeight="1" hidden="1">
      <c r="A278" s="582"/>
      <c r="B278" s="17"/>
      <c r="C278" s="605"/>
      <c r="D278" s="577"/>
      <c r="E278" s="582"/>
      <c r="F278" s="20"/>
      <c r="G278" s="30"/>
      <c r="H278" s="19"/>
      <c r="I278" s="19"/>
      <c r="J278" s="19"/>
      <c r="K278" s="25"/>
      <c r="L278" s="25"/>
      <c r="M278" s="25"/>
      <c r="N278" s="99">
        <v>0</v>
      </c>
      <c r="O278" s="99">
        <v>0</v>
      </c>
      <c r="P278" s="99"/>
      <c r="Q278" s="100">
        <v>0</v>
      </c>
      <c r="R278" s="100">
        <v>0</v>
      </c>
      <c r="S278" s="109">
        <v>0</v>
      </c>
    </row>
    <row r="279" spans="1:19" ht="54.75" customHeight="1" hidden="1">
      <c r="A279" s="582"/>
      <c r="B279" s="17"/>
      <c r="C279" s="605"/>
      <c r="D279" s="577"/>
      <c r="E279" s="582"/>
      <c r="F279" s="20"/>
      <c r="G279" s="31"/>
      <c r="H279" s="32"/>
      <c r="I279" s="32"/>
      <c r="J279" s="32"/>
      <c r="K279" s="25"/>
      <c r="L279" s="25"/>
      <c r="M279" s="25"/>
      <c r="N279" s="99"/>
      <c r="O279" s="99"/>
      <c r="P279" s="99"/>
      <c r="Q279" s="100"/>
      <c r="R279" s="100"/>
      <c r="S279" s="109"/>
    </row>
    <row r="280" spans="1:19" ht="87.75" customHeight="1" hidden="1">
      <c r="A280" s="583"/>
      <c r="B280" s="5"/>
      <c r="C280" s="615"/>
      <c r="D280" s="578"/>
      <c r="E280" s="583"/>
      <c r="F280" s="3"/>
      <c r="G280" s="30"/>
      <c r="H280" s="29"/>
      <c r="I280" s="29"/>
      <c r="J280" s="29"/>
      <c r="K280" s="25"/>
      <c r="L280" s="25"/>
      <c r="M280" s="25"/>
      <c r="N280" s="99">
        <v>0</v>
      </c>
      <c r="O280" s="99">
        <v>0</v>
      </c>
      <c r="P280" s="99"/>
      <c r="Q280" s="100">
        <v>0</v>
      </c>
      <c r="R280" s="100">
        <v>0</v>
      </c>
      <c r="S280" s="100">
        <v>0</v>
      </c>
    </row>
    <row r="281" spans="1:19" s="72" customFormat="1" ht="12" customHeight="1" hidden="1">
      <c r="A281" s="66"/>
      <c r="B281" s="66"/>
      <c r="C281" s="14"/>
      <c r="D281" s="69"/>
      <c r="E281" s="66"/>
      <c r="F281" s="3"/>
      <c r="G281" s="77"/>
      <c r="H281" s="78"/>
      <c r="I281" s="429"/>
      <c r="J281" s="429"/>
      <c r="K281" s="157"/>
      <c r="L281" s="157"/>
      <c r="M281" s="157"/>
      <c r="N281" s="104"/>
      <c r="O281" s="104"/>
      <c r="P281" s="104"/>
      <c r="Q281" s="106"/>
      <c r="R281" s="106"/>
      <c r="S281" s="106"/>
    </row>
    <row r="282" spans="1:19" ht="33" customHeight="1" hidden="1">
      <c r="A282" s="575">
        <v>992</v>
      </c>
      <c r="B282" s="7"/>
      <c r="C282" s="616"/>
      <c r="D282" s="575"/>
      <c r="E282" s="575"/>
      <c r="F282" s="51"/>
      <c r="G282" s="2"/>
      <c r="H282" s="22"/>
      <c r="I282" s="27"/>
      <c r="J282" s="27"/>
      <c r="K282" s="12"/>
      <c r="L282" s="12"/>
      <c r="M282" s="12"/>
      <c r="N282" s="101"/>
      <c r="O282" s="101"/>
      <c r="P282" s="101"/>
      <c r="Q282" s="101"/>
      <c r="R282" s="101"/>
      <c r="S282" s="101"/>
    </row>
    <row r="283" spans="1:19" ht="47.25" customHeight="1" hidden="1">
      <c r="A283" s="575"/>
      <c r="B283" s="7"/>
      <c r="C283" s="616"/>
      <c r="D283" s="575"/>
      <c r="E283" s="575"/>
      <c r="F283" s="3"/>
      <c r="G283" s="2"/>
      <c r="H283" s="22"/>
      <c r="I283" s="22"/>
      <c r="J283" s="22"/>
      <c r="K283" s="8"/>
      <c r="L283" s="8"/>
      <c r="M283" s="8"/>
      <c r="N283" s="99"/>
      <c r="O283" s="99"/>
      <c r="P283" s="99"/>
      <c r="Q283" s="100"/>
      <c r="R283" s="100"/>
      <c r="S283" s="111"/>
    </row>
    <row r="284" spans="1:19" ht="93.75" customHeight="1" hidden="1">
      <c r="A284" s="575"/>
      <c r="B284" s="7"/>
      <c r="C284" s="616"/>
      <c r="D284" s="575"/>
      <c r="E284" s="575"/>
      <c r="F284" s="3"/>
      <c r="G284" s="4"/>
      <c r="H284" s="2"/>
      <c r="I284" s="2"/>
      <c r="J284" s="2"/>
      <c r="K284" s="8"/>
      <c r="L284" s="8"/>
      <c r="M284" s="8"/>
      <c r="N284" s="99"/>
      <c r="O284" s="99"/>
      <c r="P284" s="99"/>
      <c r="Q284" s="100"/>
      <c r="R284" s="100"/>
      <c r="S284" s="111"/>
    </row>
    <row r="285" spans="1:19" ht="79.5" customHeight="1" hidden="1">
      <c r="A285" s="575"/>
      <c r="B285" s="7"/>
      <c r="C285" s="616"/>
      <c r="D285" s="575"/>
      <c r="E285" s="575"/>
      <c r="F285" s="4"/>
      <c r="G285" s="3"/>
      <c r="H285" s="2"/>
      <c r="I285" s="2"/>
      <c r="J285" s="2"/>
      <c r="K285" s="25"/>
      <c r="L285" s="25"/>
      <c r="M285" s="25"/>
      <c r="N285" s="99"/>
      <c r="O285" s="99"/>
      <c r="P285" s="99"/>
      <c r="Q285" s="100"/>
      <c r="R285" s="100"/>
      <c r="S285" s="111"/>
    </row>
    <row r="286" spans="1:19" ht="0.75" customHeight="1" hidden="1">
      <c r="A286" s="575"/>
      <c r="B286" s="7"/>
      <c r="C286" s="616"/>
      <c r="D286" s="575"/>
      <c r="E286" s="575"/>
      <c r="F286" s="4"/>
      <c r="G286" s="31"/>
      <c r="H286" s="32"/>
      <c r="I286" s="430"/>
      <c r="J286" s="430"/>
      <c r="K286" s="23"/>
      <c r="L286" s="23"/>
      <c r="M286" s="23"/>
      <c r="N286" s="112"/>
      <c r="O286" s="107"/>
      <c r="P286" s="107"/>
      <c r="Q286" s="108"/>
      <c r="R286" s="108"/>
      <c r="S286" s="113"/>
    </row>
    <row r="287" spans="1:19" ht="81" customHeight="1" hidden="1">
      <c r="A287" s="575"/>
      <c r="B287" s="7"/>
      <c r="C287" s="616"/>
      <c r="D287" s="575"/>
      <c r="E287" s="575"/>
      <c r="F287" s="51"/>
      <c r="G287" s="30"/>
      <c r="H287" s="33"/>
      <c r="I287" s="431"/>
      <c r="J287" s="431"/>
      <c r="K287" s="24"/>
      <c r="L287" s="24"/>
      <c r="M287" s="24"/>
      <c r="N287" s="114"/>
      <c r="O287" s="115"/>
      <c r="P287" s="115"/>
      <c r="Q287" s="116"/>
      <c r="R287" s="116"/>
      <c r="S287" s="117"/>
    </row>
    <row r="288" spans="1:19" ht="81" customHeight="1" hidden="1">
      <c r="A288" s="7"/>
      <c r="B288" s="7"/>
      <c r="C288" s="14"/>
      <c r="D288" s="11"/>
      <c r="E288" s="7"/>
      <c r="F288" s="52"/>
      <c r="G288" s="30"/>
      <c r="H288" s="33"/>
      <c r="I288" s="33"/>
      <c r="J288" s="33"/>
      <c r="K288" s="25"/>
      <c r="L288" s="25"/>
      <c r="M288" s="25"/>
      <c r="N288" s="114"/>
      <c r="O288" s="115"/>
      <c r="P288" s="115"/>
      <c r="Q288" s="116"/>
      <c r="R288" s="116"/>
      <c r="S288" s="117"/>
    </row>
    <row r="289" spans="1:19" ht="98.25" customHeight="1" hidden="1">
      <c r="A289" s="7"/>
      <c r="B289" s="7"/>
      <c r="C289" s="14"/>
      <c r="D289" s="11"/>
      <c r="E289" s="7"/>
      <c r="F289" s="76"/>
      <c r="G289" s="30"/>
      <c r="H289" s="33"/>
      <c r="I289" s="33"/>
      <c r="J289" s="33"/>
      <c r="K289" s="25"/>
      <c r="L289" s="25"/>
      <c r="M289" s="25"/>
      <c r="N289" s="114"/>
      <c r="O289" s="115"/>
      <c r="P289" s="115"/>
      <c r="Q289" s="116"/>
      <c r="R289" s="116"/>
      <c r="S289" s="117"/>
    </row>
    <row r="290" spans="1:19" s="72" customFormat="1" ht="14.25" customHeight="1" hidden="1">
      <c r="A290" s="14"/>
      <c r="B290" s="14"/>
      <c r="C290" s="14"/>
      <c r="D290" s="69"/>
      <c r="E290" s="14"/>
      <c r="F290" s="3"/>
      <c r="G290" s="83"/>
      <c r="H290" s="84"/>
      <c r="I290" s="432"/>
      <c r="J290" s="432"/>
      <c r="K290" s="156"/>
      <c r="L290" s="156"/>
      <c r="M290" s="156"/>
      <c r="N290" s="118"/>
      <c r="O290" s="103"/>
      <c r="P290" s="103"/>
      <c r="Q290" s="105"/>
      <c r="R290" s="105"/>
      <c r="S290" s="119"/>
    </row>
    <row r="291" spans="1:19" ht="36" customHeight="1" hidden="1">
      <c r="A291" s="575">
        <v>992</v>
      </c>
      <c r="B291" s="7"/>
      <c r="C291" s="616"/>
      <c r="D291" s="581"/>
      <c r="E291" s="575"/>
      <c r="F291" s="3"/>
      <c r="G291" s="2"/>
      <c r="H291" s="2"/>
      <c r="I291" s="2"/>
      <c r="J291" s="2"/>
      <c r="K291" s="158"/>
      <c r="L291" s="159"/>
      <c r="M291" s="159"/>
      <c r="N291" s="120"/>
      <c r="O291" s="120"/>
      <c r="P291" s="120"/>
      <c r="Q291" s="121"/>
      <c r="R291" s="121"/>
      <c r="S291" s="121"/>
    </row>
    <row r="292" spans="1:19" ht="48.75" customHeight="1" hidden="1">
      <c r="A292" s="575"/>
      <c r="B292" s="7"/>
      <c r="C292" s="616"/>
      <c r="D292" s="582"/>
      <c r="E292" s="575"/>
      <c r="F292" s="3"/>
      <c r="G292" s="2"/>
      <c r="H292" s="22"/>
      <c r="I292" s="22"/>
      <c r="J292" s="22"/>
      <c r="K292" s="158"/>
      <c r="L292" s="158"/>
      <c r="M292" s="158"/>
      <c r="N292" s="122"/>
      <c r="O292" s="122"/>
      <c r="P292" s="122"/>
      <c r="Q292" s="123"/>
      <c r="R292" s="123"/>
      <c r="S292" s="123"/>
    </row>
    <row r="293" spans="1:19" ht="53.25" customHeight="1" hidden="1">
      <c r="A293" s="575"/>
      <c r="B293" s="7"/>
      <c r="C293" s="616"/>
      <c r="D293" s="582"/>
      <c r="E293" s="575"/>
      <c r="F293" s="3"/>
      <c r="G293" s="7"/>
      <c r="H293" s="28"/>
      <c r="I293" s="28"/>
      <c r="J293" s="28"/>
      <c r="K293" s="158"/>
      <c r="L293" s="158"/>
      <c r="M293" s="158"/>
      <c r="N293" s="122"/>
      <c r="O293" s="122"/>
      <c r="P293" s="122"/>
      <c r="Q293" s="123"/>
      <c r="R293" s="123"/>
      <c r="S293" s="123"/>
    </row>
    <row r="294" spans="1:19" ht="47.25" customHeight="1" hidden="1">
      <c r="A294" s="575"/>
      <c r="B294" s="7"/>
      <c r="C294" s="616"/>
      <c r="D294" s="582"/>
      <c r="E294" s="575"/>
      <c r="F294" s="51"/>
      <c r="G294" s="7"/>
      <c r="H294" s="28"/>
      <c r="I294" s="28"/>
      <c r="J294" s="28"/>
      <c r="K294" s="160"/>
      <c r="L294" s="161"/>
      <c r="M294" s="161"/>
      <c r="N294" s="115"/>
      <c r="O294" s="115"/>
      <c r="P294" s="115"/>
      <c r="Q294" s="116"/>
      <c r="R294" s="116"/>
      <c r="S294" s="116"/>
    </row>
    <row r="295" spans="1:19" ht="56.25" customHeight="1" hidden="1">
      <c r="A295" s="575"/>
      <c r="B295" s="7"/>
      <c r="C295" s="616"/>
      <c r="D295" s="582"/>
      <c r="E295" s="575"/>
      <c r="F295" s="51"/>
      <c r="G295" s="31"/>
      <c r="H295" s="32"/>
      <c r="I295" s="32"/>
      <c r="J295" s="32"/>
      <c r="K295" s="160"/>
      <c r="L295" s="162"/>
      <c r="M295" s="162"/>
      <c r="N295" s="107"/>
      <c r="O295" s="107"/>
      <c r="P295" s="107"/>
      <c r="Q295" s="108"/>
      <c r="R295" s="124"/>
      <c r="S295" s="108"/>
    </row>
    <row r="296" spans="1:19" ht="0.75" customHeight="1" hidden="1">
      <c r="A296" s="575"/>
      <c r="B296" s="7"/>
      <c r="C296" s="616"/>
      <c r="D296" s="582"/>
      <c r="E296" s="575"/>
      <c r="F296" s="4"/>
      <c r="G296" s="7"/>
      <c r="H296" s="28"/>
      <c r="I296" s="28"/>
      <c r="J296" s="28"/>
      <c r="K296" s="163"/>
      <c r="L296" s="163"/>
      <c r="M296" s="163"/>
      <c r="N296" s="125"/>
      <c r="O296" s="125"/>
      <c r="P296" s="125"/>
      <c r="Q296" s="126"/>
      <c r="R296" s="126"/>
      <c r="S296" s="126"/>
    </row>
    <row r="297" spans="1:19" ht="34.5" customHeight="1" hidden="1">
      <c r="A297" s="575"/>
      <c r="B297" s="7"/>
      <c r="C297" s="616"/>
      <c r="D297" s="582"/>
      <c r="E297" s="575"/>
      <c r="F297" s="3"/>
      <c r="G297" s="2"/>
      <c r="H297" s="2"/>
      <c r="I297" s="2"/>
      <c r="J297" s="2"/>
      <c r="K297" s="160"/>
      <c r="L297" s="160"/>
      <c r="M297" s="160"/>
      <c r="N297" s="99"/>
      <c r="O297" s="99"/>
      <c r="P297" s="99"/>
      <c r="Q297" s="100"/>
      <c r="R297" s="100"/>
      <c r="S297" s="100"/>
    </row>
    <row r="298" spans="1:19" ht="9" customHeight="1" hidden="1">
      <c r="A298" s="575"/>
      <c r="B298" s="7"/>
      <c r="C298" s="616"/>
      <c r="D298" s="582"/>
      <c r="E298" s="575"/>
      <c r="F298" s="82"/>
      <c r="G298" s="2"/>
      <c r="H298" s="22"/>
      <c r="I298" s="22"/>
      <c r="J298" s="22"/>
      <c r="K298" s="160"/>
      <c r="L298" s="162"/>
      <c r="M298" s="162"/>
      <c r="N298" s="107"/>
      <c r="O298" s="107"/>
      <c r="P298" s="107"/>
      <c r="Q298" s="108"/>
      <c r="R298" s="108"/>
      <c r="S298" s="108"/>
    </row>
    <row r="299" spans="1:19" ht="44.25" customHeight="1" hidden="1">
      <c r="A299" s="575"/>
      <c r="B299" s="7"/>
      <c r="C299" s="616"/>
      <c r="D299" s="582"/>
      <c r="E299" s="575"/>
      <c r="F299" s="3"/>
      <c r="G299" s="3"/>
      <c r="H299" s="2"/>
      <c r="I299" s="2"/>
      <c r="J299" s="2"/>
      <c r="K299" s="160"/>
      <c r="L299" s="162"/>
      <c r="M299" s="162"/>
      <c r="N299" s="112"/>
      <c r="O299" s="112"/>
      <c r="P299" s="112"/>
      <c r="Q299" s="127"/>
      <c r="R299" s="127"/>
      <c r="S299" s="127"/>
    </row>
    <row r="300" spans="1:19" ht="45.75" customHeight="1" hidden="1">
      <c r="A300" s="575"/>
      <c r="B300" s="7"/>
      <c r="C300" s="616"/>
      <c r="D300" s="582"/>
      <c r="E300" s="575"/>
      <c r="F300" s="3"/>
      <c r="G300" s="7"/>
      <c r="H300" s="28"/>
      <c r="I300" s="28"/>
      <c r="J300" s="28"/>
      <c r="K300" s="160"/>
      <c r="L300" s="162"/>
      <c r="M300" s="162"/>
      <c r="N300" s="112"/>
      <c r="O300" s="112"/>
      <c r="P300" s="112"/>
      <c r="Q300" s="127"/>
      <c r="R300" s="127"/>
      <c r="S300" s="127"/>
    </row>
    <row r="301" spans="1:19" ht="55.5" customHeight="1" hidden="1">
      <c r="A301" s="575"/>
      <c r="B301" s="7"/>
      <c r="C301" s="616"/>
      <c r="D301" s="582"/>
      <c r="E301" s="575"/>
      <c r="F301" s="3"/>
      <c r="G301" s="31"/>
      <c r="H301" s="32"/>
      <c r="I301" s="32"/>
      <c r="J301" s="32"/>
      <c r="K301" s="160"/>
      <c r="L301" s="162"/>
      <c r="M301" s="162"/>
      <c r="N301" s="112"/>
      <c r="O301" s="112"/>
      <c r="P301" s="112"/>
      <c r="Q301" s="127"/>
      <c r="R301" s="127"/>
      <c r="S301" s="127"/>
    </row>
    <row r="302" spans="1:19" ht="66.75" customHeight="1" hidden="1">
      <c r="A302" s="575"/>
      <c r="B302" s="7"/>
      <c r="C302" s="616"/>
      <c r="D302" s="582"/>
      <c r="E302" s="575"/>
      <c r="F302" s="3"/>
      <c r="G302" s="7"/>
      <c r="H302" s="28"/>
      <c r="I302" s="28"/>
      <c r="J302" s="28"/>
      <c r="K302" s="160"/>
      <c r="L302" s="162"/>
      <c r="M302" s="162"/>
      <c r="N302" s="112"/>
      <c r="O302" s="112"/>
      <c r="P302" s="112"/>
      <c r="Q302" s="127"/>
      <c r="R302" s="127"/>
      <c r="S302" s="127"/>
    </row>
    <row r="303" spans="1:19" ht="90.75" customHeight="1" hidden="1">
      <c r="A303" s="575"/>
      <c r="B303" s="7"/>
      <c r="C303" s="616"/>
      <c r="D303" s="582"/>
      <c r="E303" s="575"/>
      <c r="F303" s="51"/>
      <c r="G303" s="3"/>
      <c r="H303" s="22"/>
      <c r="I303" s="22"/>
      <c r="J303" s="22"/>
      <c r="K303" s="160"/>
      <c r="L303" s="161"/>
      <c r="M303" s="161"/>
      <c r="N303" s="114"/>
      <c r="O303" s="114"/>
      <c r="P303" s="114"/>
      <c r="Q303" s="128"/>
      <c r="R303" s="128"/>
      <c r="S303" s="128"/>
    </row>
    <row r="304" spans="1:19" ht="31.5" customHeight="1" hidden="1">
      <c r="A304" s="575"/>
      <c r="B304" s="7"/>
      <c r="C304" s="616"/>
      <c r="D304" s="582"/>
      <c r="E304" s="575"/>
      <c r="F304" s="3"/>
      <c r="G304" s="2"/>
      <c r="H304" s="2"/>
      <c r="I304" s="2"/>
      <c r="J304" s="2"/>
      <c r="K304" s="160"/>
      <c r="L304" s="164"/>
      <c r="M304" s="164"/>
      <c r="N304" s="101"/>
      <c r="O304" s="101"/>
      <c r="P304" s="101"/>
      <c r="Q304" s="102"/>
      <c r="R304" s="102"/>
      <c r="S304" s="102"/>
    </row>
    <row r="305" spans="1:19" ht="45.75" customHeight="1" hidden="1">
      <c r="A305" s="575"/>
      <c r="B305" s="7"/>
      <c r="C305" s="616"/>
      <c r="D305" s="582"/>
      <c r="E305" s="575"/>
      <c r="F305" s="3"/>
      <c r="G305" s="2"/>
      <c r="H305" s="22"/>
      <c r="I305" s="22"/>
      <c r="J305" s="22"/>
      <c r="K305" s="160"/>
      <c r="L305" s="162"/>
      <c r="M305" s="162"/>
      <c r="N305" s="112"/>
      <c r="O305" s="112"/>
      <c r="P305" s="112"/>
      <c r="Q305" s="127"/>
      <c r="R305" s="127"/>
      <c r="S305" s="127"/>
    </row>
    <row r="306" spans="1:19" ht="45" customHeight="1" hidden="1">
      <c r="A306" s="575"/>
      <c r="B306" s="7"/>
      <c r="C306" s="616"/>
      <c r="D306" s="582"/>
      <c r="E306" s="575"/>
      <c r="F306" s="3"/>
      <c r="G306" s="3"/>
      <c r="H306" s="2"/>
      <c r="I306" s="2"/>
      <c r="J306" s="2"/>
      <c r="K306" s="160"/>
      <c r="L306" s="162"/>
      <c r="M306" s="162"/>
      <c r="N306" s="112"/>
      <c r="O306" s="112"/>
      <c r="P306" s="112"/>
      <c r="Q306" s="127"/>
      <c r="R306" s="127"/>
      <c r="S306" s="127"/>
    </row>
    <row r="307" spans="1:19" ht="43.5" customHeight="1" hidden="1">
      <c r="A307" s="575"/>
      <c r="B307" s="7"/>
      <c r="C307" s="616"/>
      <c r="D307" s="582"/>
      <c r="E307" s="575"/>
      <c r="F307" s="3"/>
      <c r="G307" s="3"/>
      <c r="H307" s="22"/>
      <c r="I307" s="22"/>
      <c r="J307" s="22"/>
      <c r="K307" s="160"/>
      <c r="L307" s="162"/>
      <c r="M307" s="162"/>
      <c r="N307" s="112"/>
      <c r="O307" s="112"/>
      <c r="P307" s="112"/>
      <c r="Q307" s="127"/>
      <c r="R307" s="127"/>
      <c r="S307" s="127"/>
    </row>
    <row r="308" spans="1:19" ht="57.75" customHeight="1" hidden="1">
      <c r="A308" s="575"/>
      <c r="B308" s="7"/>
      <c r="C308" s="616"/>
      <c r="D308" s="582"/>
      <c r="E308" s="575"/>
      <c r="F308" s="3"/>
      <c r="G308" s="31"/>
      <c r="H308" s="32"/>
      <c r="I308" s="32"/>
      <c r="J308" s="32"/>
      <c r="K308" s="160"/>
      <c r="L308" s="162"/>
      <c r="M308" s="162"/>
      <c r="N308" s="112"/>
      <c r="O308" s="112"/>
      <c r="P308" s="112"/>
      <c r="Q308" s="127"/>
      <c r="R308" s="127"/>
      <c r="S308" s="127"/>
    </row>
    <row r="309" spans="1:19" ht="90" customHeight="1" hidden="1">
      <c r="A309" s="575"/>
      <c r="B309" s="7"/>
      <c r="C309" s="616"/>
      <c r="D309" s="582"/>
      <c r="E309" s="575"/>
      <c r="F309" s="51"/>
      <c r="G309" s="3"/>
      <c r="H309" s="22"/>
      <c r="I309" s="22"/>
      <c r="J309" s="22"/>
      <c r="K309" s="160"/>
      <c r="L309" s="161"/>
      <c r="M309" s="161"/>
      <c r="N309" s="114"/>
      <c r="O309" s="114"/>
      <c r="P309" s="114"/>
      <c r="Q309" s="128"/>
      <c r="R309" s="128"/>
      <c r="S309" s="128"/>
    </row>
    <row r="310" spans="1:19" ht="75" customHeight="1" hidden="1">
      <c r="A310" s="575"/>
      <c r="B310" s="7"/>
      <c r="C310" s="616"/>
      <c r="D310" s="583"/>
      <c r="E310" s="575"/>
      <c r="F310" s="3"/>
      <c r="G310" s="3"/>
      <c r="H310" s="28"/>
      <c r="I310" s="28"/>
      <c r="J310" s="28"/>
      <c r="K310" s="160"/>
      <c r="L310" s="161"/>
      <c r="M310" s="161"/>
      <c r="N310" s="115"/>
      <c r="O310" s="115"/>
      <c r="P310" s="115"/>
      <c r="Q310" s="116"/>
      <c r="R310" s="129"/>
      <c r="S310" s="116"/>
    </row>
    <row r="311" spans="1:19" s="68" customFormat="1" ht="10.5" customHeight="1" hidden="1">
      <c r="A311" s="17"/>
      <c r="B311" s="17"/>
      <c r="C311" s="7"/>
      <c r="D311" s="69"/>
      <c r="E311" s="7"/>
      <c r="F311" s="3"/>
      <c r="G311" s="3"/>
      <c r="H311" s="28"/>
      <c r="I311" s="28"/>
      <c r="J311" s="28"/>
      <c r="K311" s="155"/>
      <c r="L311" s="165"/>
      <c r="M311" s="165"/>
      <c r="N311" s="130"/>
      <c r="O311" s="130"/>
      <c r="P311" s="130"/>
      <c r="Q311" s="131"/>
      <c r="R311" s="132"/>
      <c r="S311" s="131"/>
    </row>
    <row r="312" spans="1:19" ht="36" customHeight="1" hidden="1">
      <c r="A312" s="582">
        <v>992</v>
      </c>
      <c r="B312" s="17"/>
      <c r="C312" s="616"/>
      <c r="D312" s="575"/>
      <c r="E312" s="575"/>
      <c r="F312" s="3"/>
      <c r="G312" s="2"/>
      <c r="H312" s="2"/>
      <c r="I312" s="2"/>
      <c r="J312" s="2"/>
      <c r="K312" s="10" t="s">
        <v>5</v>
      </c>
      <c r="L312" s="10" t="s">
        <v>3</v>
      </c>
      <c r="M312" s="10" t="s">
        <v>10</v>
      </c>
      <c r="N312" s="99">
        <v>473257</v>
      </c>
      <c r="O312" s="99">
        <v>496145</v>
      </c>
      <c r="P312" s="99"/>
      <c r="Q312" s="100">
        <v>457571</v>
      </c>
      <c r="R312" s="133">
        <v>526626</v>
      </c>
      <c r="S312" s="100">
        <v>526626</v>
      </c>
    </row>
    <row r="313" spans="1:19" ht="48" customHeight="1" hidden="1">
      <c r="A313" s="582"/>
      <c r="B313" s="17"/>
      <c r="C313" s="616"/>
      <c r="D313" s="575"/>
      <c r="E313" s="575"/>
      <c r="F313" s="3"/>
      <c r="G313" s="2"/>
      <c r="H313" s="22"/>
      <c r="I313" s="22"/>
      <c r="J313" s="22"/>
      <c r="K313" s="10"/>
      <c r="L313" s="10"/>
      <c r="M313" s="10"/>
      <c r="N313" s="99"/>
      <c r="O313" s="99"/>
      <c r="P313" s="99"/>
      <c r="Q313" s="100"/>
      <c r="R313" s="133"/>
      <c r="S313" s="100"/>
    </row>
    <row r="314" spans="1:19" ht="80.25" customHeight="1" hidden="1">
      <c r="A314" s="582"/>
      <c r="B314" s="17"/>
      <c r="C314" s="616"/>
      <c r="D314" s="575"/>
      <c r="E314" s="575"/>
      <c r="F314" s="3"/>
      <c r="G314" s="3"/>
      <c r="H314" s="2"/>
      <c r="I314" s="2"/>
      <c r="J314" s="2"/>
      <c r="K314" s="25"/>
      <c r="L314" s="25"/>
      <c r="M314" s="25"/>
      <c r="N314" s="99"/>
      <c r="O314" s="99"/>
      <c r="P314" s="99"/>
      <c r="Q314" s="100"/>
      <c r="R314" s="100"/>
      <c r="S314" s="100"/>
    </row>
    <row r="315" spans="1:19" ht="45.75" customHeight="1" hidden="1">
      <c r="A315" s="582"/>
      <c r="B315" s="17"/>
      <c r="C315" s="616"/>
      <c r="D315" s="575"/>
      <c r="E315" s="575"/>
      <c r="F315" s="3"/>
      <c r="G315" s="7"/>
      <c r="H315" s="28"/>
      <c r="I315" s="28"/>
      <c r="J315" s="28"/>
      <c r="K315" s="10"/>
      <c r="L315" s="10"/>
      <c r="M315" s="10"/>
      <c r="N315" s="99"/>
      <c r="O315" s="99"/>
      <c r="P315" s="99"/>
      <c r="Q315" s="100"/>
      <c r="R315" s="133"/>
      <c r="S315" s="100"/>
    </row>
    <row r="316" spans="1:19" ht="45.75" customHeight="1" hidden="1">
      <c r="A316" s="582"/>
      <c r="B316" s="17"/>
      <c r="C316" s="616"/>
      <c r="D316" s="575"/>
      <c r="E316" s="575"/>
      <c r="F316" s="51"/>
      <c r="G316" s="3"/>
      <c r="H316" s="22"/>
      <c r="I316" s="22"/>
      <c r="J316" s="22"/>
      <c r="K316" s="10"/>
      <c r="L316" s="10"/>
      <c r="M316" s="10"/>
      <c r="N316" s="99"/>
      <c r="O316" s="99"/>
      <c r="P316" s="99"/>
      <c r="Q316" s="100"/>
      <c r="R316" s="133"/>
      <c r="S316" s="100"/>
    </row>
    <row r="317" spans="1:19" ht="91.5" customHeight="1" hidden="1">
      <c r="A317" s="582"/>
      <c r="B317" s="17"/>
      <c r="C317" s="616"/>
      <c r="D317" s="575"/>
      <c r="E317" s="575"/>
      <c r="F317" s="3"/>
      <c r="G317" s="3"/>
      <c r="H317" s="45"/>
      <c r="I317" s="45"/>
      <c r="J317" s="45"/>
      <c r="K317" s="10"/>
      <c r="L317" s="10"/>
      <c r="M317" s="10"/>
      <c r="N317" s="99"/>
      <c r="O317" s="99"/>
      <c r="P317" s="99"/>
      <c r="Q317" s="100"/>
      <c r="R317" s="133"/>
      <c r="S317" s="100"/>
    </row>
    <row r="318" spans="1:19" ht="138" customHeight="1" hidden="1">
      <c r="A318" s="582"/>
      <c r="B318" s="17"/>
      <c r="C318" s="616"/>
      <c r="D318" s="575"/>
      <c r="E318" s="575"/>
      <c r="F318" s="3"/>
      <c r="G318" s="3"/>
      <c r="H318" s="22"/>
      <c r="I318" s="22"/>
      <c r="J318" s="22"/>
      <c r="K318" s="10"/>
      <c r="L318" s="10"/>
      <c r="M318" s="44"/>
      <c r="N318" s="115"/>
      <c r="O318" s="115"/>
      <c r="P318" s="115"/>
      <c r="Q318" s="116"/>
      <c r="R318" s="129"/>
      <c r="S318" s="116"/>
    </row>
    <row r="319" spans="1:19" ht="0.75" customHeight="1" hidden="1">
      <c r="A319" s="583"/>
      <c r="B319" s="5"/>
      <c r="C319" s="616"/>
      <c r="D319" s="575"/>
      <c r="E319" s="575"/>
      <c r="F319" s="3"/>
      <c r="G319" s="3"/>
      <c r="H319" s="22"/>
      <c r="I319" s="22"/>
      <c r="J319" s="22"/>
      <c r="K319" s="10"/>
      <c r="L319" s="26"/>
      <c r="M319" s="26"/>
      <c r="N319" s="101"/>
      <c r="O319" s="101"/>
      <c r="P319" s="101"/>
      <c r="Q319" s="102"/>
      <c r="R319" s="134"/>
      <c r="S319" s="102"/>
    </row>
    <row r="320" spans="1:19" ht="148.5" customHeight="1" hidden="1">
      <c r="A320" s="17"/>
      <c r="B320" s="17"/>
      <c r="C320" s="41"/>
      <c r="D320" s="11"/>
      <c r="E320" s="11"/>
      <c r="F320" s="3"/>
      <c r="G320" s="20"/>
      <c r="H320" s="38"/>
      <c r="I320" s="38"/>
      <c r="J320" s="38"/>
      <c r="K320" s="10"/>
      <c r="L320" s="26"/>
      <c r="M320" s="26"/>
      <c r="N320" s="101"/>
      <c r="O320" s="101"/>
      <c r="P320" s="101"/>
      <c r="Q320" s="102"/>
      <c r="R320" s="134"/>
      <c r="S320" s="102"/>
    </row>
    <row r="321" spans="1:19" ht="123" customHeight="1" hidden="1">
      <c r="A321" s="17"/>
      <c r="B321" s="17"/>
      <c r="C321" s="41"/>
      <c r="D321" s="11"/>
      <c r="E321" s="11"/>
      <c r="F321" s="3"/>
      <c r="G321" s="20"/>
      <c r="H321" s="38"/>
      <c r="I321" s="427"/>
      <c r="J321" s="427"/>
      <c r="K321" s="39"/>
      <c r="L321" s="26"/>
      <c r="M321" s="26"/>
      <c r="N321" s="101"/>
      <c r="O321" s="101"/>
      <c r="P321" s="101"/>
      <c r="Q321" s="102"/>
      <c r="R321" s="134"/>
      <c r="S321" s="102"/>
    </row>
    <row r="322" spans="1:19" s="72" customFormat="1" ht="18" customHeight="1" hidden="1">
      <c r="A322" s="41"/>
      <c r="B322" s="41"/>
      <c r="C322" s="14"/>
      <c r="D322" s="80"/>
      <c r="E322" s="40"/>
      <c r="F322" s="3"/>
      <c r="G322" s="74"/>
      <c r="H322" s="75"/>
      <c r="I322" s="75"/>
      <c r="J322" s="75"/>
      <c r="K322" s="155"/>
      <c r="L322" s="157"/>
      <c r="M322" s="157"/>
      <c r="N322" s="104"/>
      <c r="O322" s="104"/>
      <c r="P322" s="104"/>
      <c r="Q322" s="106"/>
      <c r="R322" s="135"/>
      <c r="S322" s="106"/>
    </row>
    <row r="323" spans="1:19" s="72" customFormat="1" ht="14.25" customHeight="1" hidden="1">
      <c r="A323" s="41"/>
      <c r="B323" s="41"/>
      <c r="C323" s="14"/>
      <c r="D323" s="80"/>
      <c r="E323" s="40"/>
      <c r="F323" s="3"/>
      <c r="G323" s="74"/>
      <c r="H323" s="75"/>
      <c r="I323" s="75"/>
      <c r="J323" s="75"/>
      <c r="K323" s="155"/>
      <c r="L323" s="157"/>
      <c r="M323" s="157"/>
      <c r="N323" s="104"/>
      <c r="O323" s="104"/>
      <c r="P323" s="104"/>
      <c r="Q323" s="106"/>
      <c r="R323" s="135"/>
      <c r="S323" s="106"/>
    </row>
    <row r="324" spans="1:19" s="72" customFormat="1" ht="14.25" customHeight="1" hidden="1">
      <c r="A324" s="41"/>
      <c r="B324" s="41"/>
      <c r="C324" s="14"/>
      <c r="D324" s="80"/>
      <c r="E324" s="40"/>
      <c r="F324" s="3"/>
      <c r="G324" s="74"/>
      <c r="H324" s="75"/>
      <c r="I324" s="75"/>
      <c r="J324" s="75"/>
      <c r="K324" s="155"/>
      <c r="L324" s="157"/>
      <c r="M324" s="157"/>
      <c r="N324" s="104"/>
      <c r="O324" s="104"/>
      <c r="P324" s="104"/>
      <c r="Q324" s="106"/>
      <c r="R324" s="135"/>
      <c r="S324" s="106"/>
    </row>
    <row r="325" spans="1:19" s="72" customFormat="1" ht="14.25" customHeight="1" hidden="1">
      <c r="A325" s="41"/>
      <c r="B325" s="41"/>
      <c r="C325" s="14"/>
      <c r="D325" s="80"/>
      <c r="E325" s="40"/>
      <c r="F325" s="3"/>
      <c r="G325" s="74"/>
      <c r="H325" s="75"/>
      <c r="I325" s="75"/>
      <c r="J325" s="75"/>
      <c r="K325" s="155"/>
      <c r="L325" s="157"/>
      <c r="M325" s="157"/>
      <c r="N325" s="104"/>
      <c r="O325" s="105"/>
      <c r="P325" s="136"/>
      <c r="Q325" s="136"/>
      <c r="R325" s="105"/>
      <c r="S325" s="106"/>
    </row>
    <row r="326" spans="1:19" s="72" customFormat="1" ht="14.25" customHeight="1" hidden="1">
      <c r="A326" s="41"/>
      <c r="B326" s="41"/>
      <c r="C326" s="14"/>
      <c r="D326" s="80"/>
      <c r="E326" s="40"/>
      <c r="F326" s="3"/>
      <c r="G326" s="74"/>
      <c r="H326" s="75"/>
      <c r="I326" s="75"/>
      <c r="J326" s="75"/>
      <c r="K326" s="155"/>
      <c r="L326" s="157"/>
      <c r="M326" s="157"/>
      <c r="N326" s="104"/>
      <c r="O326" s="104"/>
      <c r="P326" s="104"/>
      <c r="Q326" s="106"/>
      <c r="R326" s="135"/>
      <c r="S326" s="106"/>
    </row>
    <row r="327" spans="1:19" s="72" customFormat="1" ht="14.25" customHeight="1" hidden="1">
      <c r="A327" s="41"/>
      <c r="B327" s="41"/>
      <c r="C327" s="14"/>
      <c r="D327" s="80"/>
      <c r="E327" s="40"/>
      <c r="F327" s="3"/>
      <c r="G327" s="74"/>
      <c r="H327" s="75"/>
      <c r="I327" s="75"/>
      <c r="J327" s="75"/>
      <c r="K327" s="155"/>
      <c r="L327" s="157"/>
      <c r="M327" s="157"/>
      <c r="N327" s="104"/>
      <c r="O327" s="105"/>
      <c r="P327" s="106"/>
      <c r="Q327" s="106"/>
      <c r="R327" s="135"/>
      <c r="S327" s="106"/>
    </row>
    <row r="328" spans="1:19" ht="44.25" customHeight="1" hidden="1">
      <c r="A328" s="17">
        <v>992</v>
      </c>
      <c r="B328" s="17"/>
      <c r="C328" s="41"/>
      <c r="D328" s="581"/>
      <c r="E328" s="4"/>
      <c r="F328" s="3"/>
      <c r="G328" s="2"/>
      <c r="H328" s="22"/>
      <c r="I328" s="427"/>
      <c r="J328" s="427"/>
      <c r="K328" s="39"/>
      <c r="L328" s="26"/>
      <c r="M328" s="26"/>
      <c r="N328" s="101"/>
      <c r="O328" s="101"/>
      <c r="P328" s="101"/>
      <c r="Q328" s="102"/>
      <c r="R328" s="134"/>
      <c r="S328" s="102"/>
    </row>
    <row r="329" spans="1:19" ht="0.75" customHeight="1" hidden="1">
      <c r="A329" s="17"/>
      <c r="B329" s="17"/>
      <c r="C329" s="17"/>
      <c r="D329" s="582"/>
      <c r="E329" s="21"/>
      <c r="F329" s="3"/>
      <c r="G329" s="4"/>
      <c r="H329" s="19"/>
      <c r="I329" s="19"/>
      <c r="J329" s="19"/>
      <c r="K329" s="26"/>
      <c r="L329" s="26"/>
      <c r="M329" s="26"/>
      <c r="N329" s="101"/>
      <c r="O329" s="101"/>
      <c r="P329" s="101"/>
      <c r="Q329" s="102"/>
      <c r="R329" s="134"/>
      <c r="S329" s="100"/>
    </row>
    <row r="330" spans="1:19" ht="83.25" customHeight="1" hidden="1">
      <c r="A330" s="17"/>
      <c r="B330" s="17"/>
      <c r="C330" s="17"/>
      <c r="D330" s="34"/>
      <c r="E330" s="21"/>
      <c r="F330" s="74"/>
      <c r="G330" s="3"/>
      <c r="H330" s="45"/>
      <c r="I330" s="425"/>
      <c r="J330" s="425"/>
      <c r="K330" s="26"/>
      <c r="L330" s="26"/>
      <c r="M330" s="26"/>
      <c r="N330" s="101"/>
      <c r="O330" s="101"/>
      <c r="P330" s="101"/>
      <c r="Q330" s="102"/>
      <c r="R330" s="134"/>
      <c r="S330" s="102"/>
    </row>
    <row r="331" spans="1:19" ht="96" customHeight="1" hidden="1">
      <c r="A331" s="17"/>
      <c r="B331" s="17"/>
      <c r="C331" s="17"/>
      <c r="D331" s="34"/>
      <c r="E331" s="21"/>
      <c r="F331" s="74"/>
      <c r="G331" s="3"/>
      <c r="H331" s="22"/>
      <c r="I331" s="22"/>
      <c r="J331" s="22"/>
      <c r="K331" s="25"/>
      <c r="L331" s="25"/>
      <c r="M331" s="25"/>
      <c r="N331" s="99"/>
      <c r="O331" s="99"/>
      <c r="P331" s="99"/>
      <c r="Q331" s="100"/>
      <c r="R331" s="100"/>
      <c r="S331" s="100"/>
    </row>
    <row r="332" spans="1:19" ht="117.75" customHeight="1" hidden="1">
      <c r="A332" s="17"/>
      <c r="B332" s="17"/>
      <c r="C332" s="17"/>
      <c r="D332" s="34"/>
      <c r="E332" s="21"/>
      <c r="F332" s="74"/>
      <c r="G332" s="3"/>
      <c r="H332" s="22"/>
      <c r="I332" s="22"/>
      <c r="J332" s="22"/>
      <c r="K332" s="25"/>
      <c r="L332" s="25"/>
      <c r="M332" s="25"/>
      <c r="N332" s="99"/>
      <c r="O332" s="99"/>
      <c r="P332" s="99"/>
      <c r="Q332" s="100"/>
      <c r="R332" s="100"/>
      <c r="S332" s="100"/>
    </row>
    <row r="333" spans="1:19" ht="105" customHeight="1" hidden="1">
      <c r="A333" s="5"/>
      <c r="B333" s="5"/>
      <c r="C333" s="5"/>
      <c r="D333" s="35"/>
      <c r="E333" s="20"/>
      <c r="F333" s="74"/>
      <c r="G333" s="20"/>
      <c r="H333" s="38"/>
      <c r="I333" s="38"/>
      <c r="J333" s="38"/>
      <c r="K333" s="25"/>
      <c r="L333" s="25"/>
      <c r="M333" s="25"/>
      <c r="N333" s="99"/>
      <c r="O333" s="99"/>
      <c r="P333" s="99"/>
      <c r="Q333" s="100"/>
      <c r="R333" s="100"/>
      <c r="S333" s="100"/>
    </row>
    <row r="334" spans="1:19" ht="135" customHeight="1" hidden="1">
      <c r="A334" s="17"/>
      <c r="B334" s="17"/>
      <c r="C334" s="5"/>
      <c r="D334" s="34"/>
      <c r="E334" s="21"/>
      <c r="F334" s="74"/>
      <c r="G334" s="3"/>
      <c r="H334" s="43"/>
      <c r="I334" s="43"/>
      <c r="J334" s="43"/>
      <c r="K334" s="25"/>
      <c r="L334" s="25"/>
      <c r="M334" s="25"/>
      <c r="N334" s="99"/>
      <c r="O334" s="101"/>
      <c r="P334" s="344"/>
      <c r="Q334" s="134"/>
      <c r="R334" s="102"/>
      <c r="S334" s="100"/>
    </row>
    <row r="335" spans="1:19" ht="18" customHeight="1" hidden="1">
      <c r="A335" s="17"/>
      <c r="B335" s="17"/>
      <c r="C335" s="7"/>
      <c r="D335" s="80"/>
      <c r="E335" s="21"/>
      <c r="F335" s="74"/>
      <c r="G335" s="70"/>
      <c r="H335" s="71"/>
      <c r="I335" s="71"/>
      <c r="J335" s="71"/>
      <c r="K335" s="85"/>
      <c r="L335" s="85"/>
      <c r="M335" s="85"/>
      <c r="N335" s="103"/>
      <c r="O335" s="106"/>
      <c r="P335" s="135"/>
      <c r="Q335" s="135"/>
      <c r="R335" s="106"/>
      <c r="S335" s="105"/>
    </row>
    <row r="336" spans="1:19" ht="13.5" customHeight="1" hidden="1">
      <c r="A336" s="17"/>
      <c r="B336" s="17"/>
      <c r="C336" s="7"/>
      <c r="D336" s="80"/>
      <c r="E336" s="21"/>
      <c r="F336" s="3"/>
      <c r="G336" s="70"/>
      <c r="H336" s="71"/>
      <c r="I336" s="71"/>
      <c r="J336" s="71"/>
      <c r="K336" s="85"/>
      <c r="L336" s="85"/>
      <c r="M336" s="85"/>
      <c r="N336" s="103"/>
      <c r="O336" s="106"/>
      <c r="P336" s="135"/>
      <c r="Q336" s="135"/>
      <c r="R336" s="105"/>
      <c r="S336" s="105"/>
    </row>
    <row r="337" spans="1:19" ht="15" customHeight="1" hidden="1">
      <c r="A337" s="17"/>
      <c r="B337" s="17"/>
      <c r="C337" s="7"/>
      <c r="D337" s="80"/>
      <c r="E337" s="21"/>
      <c r="F337" s="4"/>
      <c r="G337" s="70"/>
      <c r="H337" s="71"/>
      <c r="I337" s="71"/>
      <c r="J337" s="71"/>
      <c r="K337" s="85"/>
      <c r="L337" s="85"/>
      <c r="M337" s="85"/>
      <c r="N337" s="103"/>
      <c r="O337" s="106"/>
      <c r="P337" s="135"/>
      <c r="Q337" s="135"/>
      <c r="R337" s="106"/>
      <c r="S337" s="105"/>
    </row>
    <row r="338" spans="1:19" ht="18.75" customHeight="1" hidden="1">
      <c r="A338" s="17"/>
      <c r="B338" s="17"/>
      <c r="C338" s="7"/>
      <c r="D338" s="80"/>
      <c r="E338" s="21"/>
      <c r="F338" s="3"/>
      <c r="G338" s="70"/>
      <c r="H338" s="71"/>
      <c r="I338" s="71"/>
      <c r="J338" s="71"/>
      <c r="K338" s="85"/>
      <c r="L338" s="85"/>
      <c r="M338" s="85"/>
      <c r="N338" s="103"/>
      <c r="O338" s="105"/>
      <c r="P338" s="105"/>
      <c r="Q338" s="105"/>
      <c r="R338" s="105"/>
      <c r="S338" s="105"/>
    </row>
    <row r="339" spans="1:19" ht="101.25" customHeight="1" hidden="1">
      <c r="A339" s="17"/>
      <c r="B339" s="17"/>
      <c r="C339" s="17"/>
      <c r="D339" s="35"/>
      <c r="E339" s="20"/>
      <c r="F339" s="3"/>
      <c r="G339" s="3"/>
      <c r="H339" s="38"/>
      <c r="I339" s="38"/>
      <c r="J339" s="38"/>
      <c r="K339" s="24"/>
      <c r="L339" s="24"/>
      <c r="M339" s="24"/>
      <c r="N339" s="114"/>
      <c r="O339" s="114"/>
      <c r="P339" s="114"/>
      <c r="Q339" s="128"/>
      <c r="R339" s="128"/>
      <c r="S339" s="128"/>
    </row>
    <row r="340" spans="1:19" ht="49.5" customHeight="1" hidden="1">
      <c r="A340" s="575">
        <v>992</v>
      </c>
      <c r="B340" s="7"/>
      <c r="C340" s="616"/>
      <c r="D340" s="617"/>
      <c r="E340" s="581"/>
      <c r="F340" s="3"/>
      <c r="G340" s="2"/>
      <c r="H340" s="22"/>
      <c r="I340" s="27"/>
      <c r="J340" s="27"/>
      <c r="K340" s="26"/>
      <c r="L340" s="26"/>
      <c r="M340" s="26"/>
      <c r="N340" s="101"/>
      <c r="O340" s="101"/>
      <c r="P340" s="101"/>
      <c r="Q340" s="102"/>
      <c r="R340" s="134"/>
      <c r="S340" s="102"/>
    </row>
    <row r="341" spans="1:19" ht="75" customHeight="1" hidden="1">
      <c r="A341" s="575"/>
      <c r="B341" s="7"/>
      <c r="C341" s="616"/>
      <c r="D341" s="618"/>
      <c r="E341" s="582"/>
      <c r="F341" s="3"/>
      <c r="G341" s="3"/>
      <c r="H341" s="2"/>
      <c r="I341" s="2"/>
      <c r="J341" s="2"/>
      <c r="K341" s="8"/>
      <c r="L341" s="8"/>
      <c r="M341" s="8"/>
      <c r="N341" s="99"/>
      <c r="O341" s="99"/>
      <c r="P341" s="99"/>
      <c r="Q341" s="100"/>
      <c r="R341" s="133"/>
      <c r="S341" s="100"/>
    </row>
    <row r="342" spans="1:19" ht="105.75" customHeight="1" hidden="1">
      <c r="A342" s="575"/>
      <c r="B342" s="7"/>
      <c r="C342" s="616"/>
      <c r="D342" s="618"/>
      <c r="E342" s="582"/>
      <c r="F342" s="3"/>
      <c r="G342" s="47"/>
      <c r="H342" s="48"/>
      <c r="I342" s="48"/>
      <c r="J342" s="48"/>
      <c r="K342" s="8"/>
      <c r="L342" s="8"/>
      <c r="M342" s="8"/>
      <c r="N342" s="99"/>
      <c r="O342" s="99"/>
      <c r="P342" s="99"/>
      <c r="Q342" s="100"/>
      <c r="R342" s="133"/>
      <c r="S342" s="100"/>
    </row>
    <row r="343" spans="1:19" ht="48" customHeight="1" hidden="1">
      <c r="A343" s="575"/>
      <c r="B343" s="7"/>
      <c r="C343" s="616"/>
      <c r="D343" s="618"/>
      <c r="E343" s="582"/>
      <c r="F343" s="70"/>
      <c r="G343" s="3"/>
      <c r="H343" s="43"/>
      <c r="I343" s="43"/>
      <c r="J343" s="43"/>
      <c r="K343" s="8"/>
      <c r="L343" s="8"/>
      <c r="M343" s="6"/>
      <c r="N343" s="115"/>
      <c r="O343" s="115"/>
      <c r="P343" s="115"/>
      <c r="Q343" s="100"/>
      <c r="R343" s="133"/>
      <c r="S343" s="100"/>
    </row>
    <row r="344" spans="1:19" ht="68.25" customHeight="1" hidden="1">
      <c r="A344" s="575"/>
      <c r="B344" s="7"/>
      <c r="C344" s="616"/>
      <c r="D344" s="618"/>
      <c r="E344" s="595"/>
      <c r="F344" s="70"/>
      <c r="G344" s="3"/>
      <c r="H344" s="22"/>
      <c r="I344" s="27"/>
      <c r="J344" s="27"/>
      <c r="K344" s="12"/>
      <c r="L344" s="12"/>
      <c r="M344" s="16"/>
      <c r="N344" s="107"/>
      <c r="O344" s="107"/>
      <c r="P344" s="107"/>
      <c r="Q344" s="102"/>
      <c r="R344" s="134"/>
      <c r="S344" s="102"/>
    </row>
    <row r="345" spans="1:19" ht="103.5" customHeight="1" hidden="1">
      <c r="A345" s="575"/>
      <c r="B345" s="7"/>
      <c r="C345" s="616"/>
      <c r="D345" s="618"/>
      <c r="E345" s="595"/>
      <c r="F345" s="70"/>
      <c r="G345" s="20"/>
      <c r="H345" s="38"/>
      <c r="I345" s="427"/>
      <c r="J345" s="427"/>
      <c r="K345" s="13"/>
      <c r="L345" s="13"/>
      <c r="M345" s="13"/>
      <c r="N345" s="101"/>
      <c r="O345" s="101"/>
      <c r="P345" s="101"/>
      <c r="Q345" s="102"/>
      <c r="R345" s="102"/>
      <c r="S345" s="102"/>
    </row>
    <row r="346" spans="1:19" ht="9.75" customHeight="1" hidden="1">
      <c r="A346" s="575"/>
      <c r="B346" s="7"/>
      <c r="C346" s="616"/>
      <c r="D346" s="618"/>
      <c r="E346" s="582"/>
      <c r="F346" s="70"/>
      <c r="G346" s="20"/>
      <c r="H346" s="49"/>
      <c r="I346" s="48"/>
      <c r="J346" s="48"/>
      <c r="K346" s="23"/>
      <c r="L346" s="23"/>
      <c r="M346" s="23"/>
      <c r="N346" s="107"/>
      <c r="O346" s="107"/>
      <c r="P346" s="107"/>
      <c r="Q346" s="108"/>
      <c r="R346" s="108"/>
      <c r="S346" s="108"/>
    </row>
    <row r="347" spans="1:19" ht="0.75" customHeight="1" hidden="1">
      <c r="A347" s="575"/>
      <c r="B347" s="7"/>
      <c r="C347" s="616"/>
      <c r="D347" s="618"/>
      <c r="E347" s="582"/>
      <c r="F347" s="3"/>
      <c r="G347" s="3"/>
      <c r="H347" s="43"/>
      <c r="I347" s="433"/>
      <c r="J347" s="433"/>
      <c r="K347" s="13"/>
      <c r="L347" s="13"/>
      <c r="M347" s="13"/>
      <c r="N347" s="101"/>
      <c r="O347" s="101"/>
      <c r="P347" s="101"/>
      <c r="Q347" s="102"/>
      <c r="R347" s="102"/>
      <c r="S347" s="102"/>
    </row>
    <row r="348" spans="1:19" ht="10.5" customHeight="1" hidden="1">
      <c r="A348" s="575"/>
      <c r="B348" s="7"/>
      <c r="C348" s="616"/>
      <c r="D348" s="619"/>
      <c r="E348" s="583"/>
      <c r="F348" s="3"/>
      <c r="G348" s="7"/>
      <c r="H348" s="50"/>
      <c r="I348" s="434"/>
      <c r="J348" s="434"/>
      <c r="K348" s="24"/>
      <c r="L348" s="24"/>
      <c r="M348" s="24"/>
      <c r="N348" s="114"/>
      <c r="O348" s="114"/>
      <c r="P348" s="114"/>
      <c r="Q348" s="128"/>
      <c r="R348" s="128"/>
      <c r="S348" s="128"/>
    </row>
    <row r="349" spans="1:19" ht="34.5" customHeight="1" hidden="1">
      <c r="A349" s="575"/>
      <c r="B349" s="7"/>
      <c r="C349" s="616"/>
      <c r="D349" s="576"/>
      <c r="E349" s="581"/>
      <c r="F349" s="3"/>
      <c r="G349" s="2"/>
      <c r="H349" s="2"/>
      <c r="I349" s="2"/>
      <c r="J349" s="2"/>
      <c r="K349" s="25"/>
      <c r="L349" s="25"/>
      <c r="M349" s="25"/>
      <c r="N349" s="137">
        <v>0</v>
      </c>
      <c r="O349" s="99">
        <v>0</v>
      </c>
      <c r="P349" s="99"/>
      <c r="Q349" s="100">
        <v>0</v>
      </c>
      <c r="R349" s="100">
        <v>0</v>
      </c>
      <c r="S349" s="100">
        <v>0</v>
      </c>
    </row>
    <row r="350" spans="1:19" ht="48" customHeight="1" hidden="1">
      <c r="A350" s="575"/>
      <c r="B350" s="7"/>
      <c r="C350" s="616"/>
      <c r="D350" s="577"/>
      <c r="E350" s="582"/>
      <c r="F350" s="47"/>
      <c r="G350" s="2"/>
      <c r="H350" s="22"/>
      <c r="I350" s="22"/>
      <c r="J350" s="22"/>
      <c r="K350" s="46"/>
      <c r="L350" s="46"/>
      <c r="M350" s="46"/>
      <c r="N350" s="138">
        <v>0</v>
      </c>
      <c r="O350" s="138">
        <v>0</v>
      </c>
      <c r="P350" s="138"/>
      <c r="Q350" s="138">
        <v>0</v>
      </c>
      <c r="R350" s="138">
        <v>0</v>
      </c>
      <c r="S350" s="138">
        <v>0</v>
      </c>
    </row>
    <row r="351" spans="1:19" ht="43.5" customHeight="1" hidden="1">
      <c r="A351" s="575"/>
      <c r="B351" s="7"/>
      <c r="C351" s="616"/>
      <c r="D351" s="577"/>
      <c r="E351" s="582"/>
      <c r="F351" s="3"/>
      <c r="G351" s="15"/>
      <c r="H351" s="18"/>
      <c r="I351" s="18"/>
      <c r="J351" s="18"/>
      <c r="K351" s="25"/>
      <c r="L351" s="25"/>
      <c r="M351" s="25"/>
      <c r="N351" s="137">
        <v>0</v>
      </c>
      <c r="O351" s="99">
        <v>0</v>
      </c>
      <c r="P351" s="99"/>
      <c r="Q351" s="100">
        <v>0</v>
      </c>
      <c r="R351" s="100">
        <v>0</v>
      </c>
      <c r="S351" s="100">
        <v>0</v>
      </c>
    </row>
    <row r="352" spans="1:19" ht="57" customHeight="1" hidden="1">
      <c r="A352" s="575"/>
      <c r="B352" s="7"/>
      <c r="C352" s="616"/>
      <c r="D352" s="577"/>
      <c r="E352" s="582"/>
      <c r="F352" s="3"/>
      <c r="G352" s="4"/>
      <c r="H352" s="2"/>
      <c r="I352" s="2"/>
      <c r="J352" s="2"/>
      <c r="K352" s="25"/>
      <c r="L352" s="25"/>
      <c r="M352" s="25"/>
      <c r="N352" s="137">
        <v>0</v>
      </c>
      <c r="O352" s="99">
        <v>0</v>
      </c>
      <c r="P352" s="99"/>
      <c r="Q352" s="100">
        <v>0</v>
      </c>
      <c r="R352" s="100">
        <v>0</v>
      </c>
      <c r="S352" s="100">
        <v>0</v>
      </c>
    </row>
    <row r="353" spans="1:19" ht="54.75" customHeight="1" hidden="1">
      <c r="A353" s="575"/>
      <c r="B353" s="7"/>
      <c r="C353" s="616"/>
      <c r="D353" s="578"/>
      <c r="E353" s="583"/>
      <c r="F353" s="3" t="s">
        <v>76</v>
      </c>
      <c r="G353" s="31"/>
      <c r="H353" s="32"/>
      <c r="I353" s="242"/>
      <c r="J353" s="242"/>
      <c r="K353" s="24"/>
      <c r="L353" s="24"/>
      <c r="M353" s="24"/>
      <c r="N353" s="139"/>
      <c r="O353" s="114"/>
      <c r="P353" s="114"/>
      <c r="Q353" s="140"/>
      <c r="R353" s="140"/>
      <c r="S353" s="140"/>
    </row>
    <row r="354" spans="1:19" ht="15" customHeight="1" hidden="1">
      <c r="A354" s="11"/>
      <c r="B354" s="11"/>
      <c r="C354" s="40"/>
      <c r="D354" s="80"/>
      <c r="E354" s="17"/>
      <c r="F354" s="20"/>
      <c r="G354" s="87"/>
      <c r="H354" s="88"/>
      <c r="I354" s="88"/>
      <c r="J354" s="88"/>
      <c r="K354" s="85"/>
      <c r="L354" s="85"/>
      <c r="M354" s="85"/>
      <c r="N354" s="141"/>
      <c r="O354" s="142"/>
      <c r="P354" s="143"/>
      <c r="Q354" s="143"/>
      <c r="R354" s="142"/>
      <c r="S354" s="146"/>
    </row>
    <row r="355" spans="1:19" ht="17.25" customHeight="1" hidden="1">
      <c r="A355" s="11"/>
      <c r="B355" s="11"/>
      <c r="C355" s="40"/>
      <c r="D355" s="80"/>
      <c r="E355" s="17"/>
      <c r="F355" s="3" t="s">
        <v>78</v>
      </c>
      <c r="G355" s="87"/>
      <c r="H355" s="88"/>
      <c r="I355" s="88"/>
      <c r="J355" s="88"/>
      <c r="K355" s="85"/>
      <c r="L355" s="85"/>
      <c r="M355" s="85"/>
      <c r="N355" s="145"/>
      <c r="O355" s="118"/>
      <c r="P355" s="118"/>
      <c r="Q355" s="144"/>
      <c r="R355" s="144"/>
      <c r="S355" s="153"/>
    </row>
    <row r="356" spans="1:19" ht="17.25" customHeight="1" hidden="1">
      <c r="A356" s="11"/>
      <c r="B356" s="11"/>
      <c r="C356" s="40"/>
      <c r="D356" s="80"/>
      <c r="E356" s="17"/>
      <c r="F356" s="3"/>
      <c r="G356" s="87"/>
      <c r="H356" s="88"/>
      <c r="I356" s="88"/>
      <c r="J356" s="88"/>
      <c r="K356" s="85"/>
      <c r="L356" s="85"/>
      <c r="M356" s="85"/>
      <c r="N356" s="145"/>
      <c r="O356" s="146"/>
      <c r="P356" s="147"/>
      <c r="Q356" s="147"/>
      <c r="R356" s="146"/>
      <c r="S356" s="153"/>
    </row>
    <row r="357" spans="1:19" ht="17.25" customHeight="1" hidden="1">
      <c r="A357" s="11"/>
      <c r="B357" s="11"/>
      <c r="C357" s="40"/>
      <c r="D357" s="80"/>
      <c r="E357" s="17"/>
      <c r="F357" s="20"/>
      <c r="G357" s="87"/>
      <c r="H357" s="88"/>
      <c r="I357" s="88"/>
      <c r="J357" s="88"/>
      <c r="K357" s="85"/>
      <c r="L357" s="85"/>
      <c r="M357" s="85"/>
      <c r="N357" s="145"/>
      <c r="O357" s="146"/>
      <c r="P357" s="147"/>
      <c r="Q357" s="147"/>
      <c r="R357" s="146"/>
      <c r="S357" s="153"/>
    </row>
    <row r="358" spans="1:19" ht="54" customHeight="1" hidden="1">
      <c r="A358" s="581">
        <v>992</v>
      </c>
      <c r="B358" s="11"/>
      <c r="C358" s="604"/>
      <c r="D358" s="581"/>
      <c r="E358" s="581"/>
      <c r="F358" s="3"/>
      <c r="G358" s="2"/>
      <c r="H358" s="22"/>
      <c r="I358" s="22"/>
      <c r="J358" s="22"/>
      <c r="K358" s="25"/>
      <c r="L358" s="25"/>
      <c r="M358" s="25"/>
      <c r="N358" s="99"/>
      <c r="O358" s="99"/>
      <c r="P358" s="99"/>
      <c r="Q358" s="100"/>
      <c r="R358" s="100"/>
      <c r="S358" s="100"/>
    </row>
    <row r="359" spans="1:19" ht="57" customHeight="1" hidden="1">
      <c r="A359" s="582"/>
      <c r="B359" s="17"/>
      <c r="C359" s="605"/>
      <c r="D359" s="582"/>
      <c r="E359" s="582"/>
      <c r="F359" s="4"/>
      <c r="G359" s="7"/>
      <c r="H359" s="28"/>
      <c r="I359" s="28"/>
      <c r="J359" s="28"/>
      <c r="K359" s="25"/>
      <c r="L359" s="25"/>
      <c r="M359" s="25"/>
      <c r="N359" s="99"/>
      <c r="O359" s="99"/>
      <c r="P359" s="99"/>
      <c r="Q359" s="100"/>
      <c r="R359" s="100"/>
      <c r="S359" s="100"/>
    </row>
    <row r="360" spans="1:19" ht="86.25" customHeight="1" hidden="1">
      <c r="A360" s="582"/>
      <c r="B360" s="17"/>
      <c r="C360" s="605"/>
      <c r="D360" s="582"/>
      <c r="E360" s="582"/>
      <c r="F360" s="3"/>
      <c r="G360" s="21"/>
      <c r="H360" s="63"/>
      <c r="I360" s="63"/>
      <c r="J360" s="63"/>
      <c r="K360" s="25"/>
      <c r="L360" s="25"/>
      <c r="M360" s="25"/>
      <c r="N360" s="99"/>
      <c r="O360" s="99"/>
      <c r="P360" s="99"/>
      <c r="Q360" s="100"/>
      <c r="R360" s="100"/>
      <c r="S360" s="100"/>
    </row>
    <row r="361" spans="1:19" ht="61.5" customHeight="1" hidden="1">
      <c r="A361" s="582"/>
      <c r="B361" s="17"/>
      <c r="C361" s="605"/>
      <c r="D361" s="582"/>
      <c r="E361" s="582"/>
      <c r="F361" s="51"/>
      <c r="G361" s="30"/>
      <c r="H361" s="33"/>
      <c r="I361" s="33"/>
      <c r="J361" s="33"/>
      <c r="K361" s="25"/>
      <c r="L361" s="25"/>
      <c r="M361" s="25"/>
      <c r="N361" s="99"/>
      <c r="O361" s="99"/>
      <c r="P361" s="99"/>
      <c r="Q361" s="100"/>
      <c r="R361" s="100"/>
      <c r="S361" s="100"/>
    </row>
    <row r="362" spans="1:19" ht="71.25" customHeight="1" hidden="1">
      <c r="A362" s="582"/>
      <c r="B362" s="17"/>
      <c r="C362" s="605"/>
      <c r="D362" s="582"/>
      <c r="E362" s="582"/>
      <c r="F362" s="86"/>
      <c r="G362" s="3"/>
      <c r="H362" s="2"/>
      <c r="I362" s="2"/>
      <c r="J362" s="2"/>
      <c r="K362" s="25"/>
      <c r="L362" s="25"/>
      <c r="M362" s="25"/>
      <c r="N362" s="99"/>
      <c r="O362" s="99"/>
      <c r="P362" s="99"/>
      <c r="Q362" s="100"/>
      <c r="R362" s="100"/>
      <c r="S362" s="100"/>
    </row>
    <row r="363" spans="1:19" s="72" customFormat="1" ht="16.5" customHeight="1" hidden="1">
      <c r="A363" s="582"/>
      <c r="B363" s="17"/>
      <c r="C363" s="70"/>
      <c r="D363" s="69"/>
      <c r="E363" s="582"/>
      <c r="F363" s="86"/>
      <c r="G363" s="70"/>
      <c r="H363" s="71"/>
      <c r="I363" s="71"/>
      <c r="J363" s="71"/>
      <c r="K363" s="85"/>
      <c r="L363" s="85"/>
      <c r="M363" s="155"/>
      <c r="N363" s="103"/>
      <c r="O363" s="103"/>
      <c r="P363" s="103"/>
      <c r="Q363" s="105"/>
      <c r="R363" s="105"/>
      <c r="S363" s="105"/>
    </row>
    <row r="364" spans="1:19" s="72" customFormat="1" ht="14.25" customHeight="1" hidden="1">
      <c r="A364" s="582"/>
      <c r="B364" s="17"/>
      <c r="C364" s="70"/>
      <c r="D364" s="69"/>
      <c r="E364" s="582"/>
      <c r="F364" s="86"/>
      <c r="G364" s="77"/>
      <c r="H364" s="96"/>
      <c r="I364" s="96"/>
      <c r="J364" s="96"/>
      <c r="K364" s="98"/>
      <c r="L364" s="90"/>
      <c r="M364" s="155"/>
      <c r="N364" s="103"/>
      <c r="O364" s="103"/>
      <c r="P364" s="103"/>
      <c r="Q364" s="105"/>
      <c r="R364" s="105"/>
      <c r="S364" s="105"/>
    </row>
    <row r="365" spans="1:19" s="72" customFormat="1" ht="11.25" customHeight="1" hidden="1">
      <c r="A365" s="582"/>
      <c r="B365" s="17"/>
      <c r="C365" s="70"/>
      <c r="D365" s="70"/>
      <c r="E365" s="582"/>
      <c r="F365" s="86"/>
      <c r="G365" s="79"/>
      <c r="H365" s="97"/>
      <c r="I365" s="435"/>
      <c r="J365" s="435"/>
      <c r="K365" s="67"/>
      <c r="L365" s="67"/>
      <c r="M365" s="156"/>
      <c r="N365" s="149"/>
      <c r="O365" s="149"/>
      <c r="P365" s="149"/>
      <c r="Q365" s="154"/>
      <c r="R365" s="154"/>
      <c r="S365" s="154"/>
    </row>
    <row r="366" spans="1:19" s="72" customFormat="1" ht="12" customHeight="1" hidden="1">
      <c r="A366" s="41"/>
      <c r="B366" s="41"/>
      <c r="C366" s="14"/>
      <c r="D366" s="69"/>
      <c r="E366" s="582"/>
      <c r="F366" s="3"/>
      <c r="G366" s="14"/>
      <c r="H366" s="94"/>
      <c r="I366" s="94"/>
      <c r="J366" s="94"/>
      <c r="K366" s="98"/>
      <c r="L366" s="90"/>
      <c r="M366" s="155"/>
      <c r="N366" s="103"/>
      <c r="O366" s="103"/>
      <c r="P366" s="103"/>
      <c r="Q366" s="105"/>
      <c r="R366" s="105"/>
      <c r="S366" s="105"/>
    </row>
    <row r="367" spans="1:19" s="72" customFormat="1" ht="12.75" customHeight="1" hidden="1">
      <c r="A367" s="41"/>
      <c r="B367" s="41"/>
      <c r="C367" s="14"/>
      <c r="D367" s="70"/>
      <c r="E367" s="582"/>
      <c r="F367" s="3"/>
      <c r="G367" s="14"/>
      <c r="H367" s="94"/>
      <c r="I367" s="94"/>
      <c r="J367" s="94"/>
      <c r="K367" s="90"/>
      <c r="L367" s="90"/>
      <c r="M367" s="90"/>
      <c r="N367" s="103"/>
      <c r="O367" s="103"/>
      <c r="P367" s="103"/>
      <c r="Q367" s="105"/>
      <c r="R367" s="105"/>
      <c r="S367" s="105"/>
    </row>
    <row r="368" spans="1:19" ht="12.75" customHeight="1" hidden="1">
      <c r="A368" s="17"/>
      <c r="B368" s="17"/>
      <c r="C368" s="14"/>
      <c r="D368" s="3"/>
      <c r="E368" s="583"/>
      <c r="F368" s="62"/>
      <c r="G368" s="21"/>
      <c r="H368" s="63"/>
      <c r="I368" s="63"/>
      <c r="J368" s="63"/>
      <c r="K368" s="16"/>
      <c r="L368" s="16"/>
      <c r="M368" s="16"/>
      <c r="N368" s="107"/>
      <c r="O368" s="107"/>
      <c r="P368" s="107"/>
      <c r="Q368" s="150"/>
      <c r="R368" s="150"/>
      <c r="S368" s="150"/>
    </row>
    <row r="369" spans="1:19" ht="54" customHeight="1" hidden="1">
      <c r="A369" s="581">
        <v>992</v>
      </c>
      <c r="B369" s="11"/>
      <c r="C369" s="604"/>
      <c r="D369" s="581"/>
      <c r="E369" s="581"/>
      <c r="F369" s="3"/>
      <c r="G369" s="2"/>
      <c r="H369" s="22"/>
      <c r="I369" s="22"/>
      <c r="J369" s="22"/>
      <c r="K369" s="25"/>
      <c r="L369" s="25"/>
      <c r="M369" s="25"/>
      <c r="N369" s="99"/>
      <c r="O369" s="99"/>
      <c r="P369" s="99"/>
      <c r="Q369" s="100"/>
      <c r="R369" s="100"/>
      <c r="S369" s="100"/>
    </row>
    <row r="370" spans="1:19" ht="72" customHeight="1" hidden="1">
      <c r="A370" s="582"/>
      <c r="B370" s="17"/>
      <c r="C370" s="605"/>
      <c r="D370" s="582"/>
      <c r="E370" s="582"/>
      <c r="F370" s="62"/>
      <c r="G370" s="56"/>
      <c r="H370" s="57"/>
      <c r="I370" s="57"/>
      <c r="J370" s="57"/>
      <c r="K370" s="25"/>
      <c r="L370" s="25"/>
      <c r="M370" s="25"/>
      <c r="N370" s="99"/>
      <c r="O370" s="99"/>
      <c r="P370" s="99"/>
      <c r="Q370" s="100"/>
      <c r="R370" s="100"/>
      <c r="S370" s="100"/>
    </row>
    <row r="371" spans="1:19" ht="73.5" customHeight="1" hidden="1">
      <c r="A371" s="582"/>
      <c r="B371" s="17"/>
      <c r="C371" s="605"/>
      <c r="D371" s="582"/>
      <c r="E371" s="582"/>
      <c r="F371" s="70"/>
      <c r="G371" s="56"/>
      <c r="H371" s="57"/>
      <c r="I371" s="57"/>
      <c r="J371" s="57"/>
      <c r="K371" s="25"/>
      <c r="L371" s="25"/>
      <c r="M371" s="25"/>
      <c r="N371" s="99"/>
      <c r="O371" s="99"/>
      <c r="P371" s="99"/>
      <c r="Q371" s="100"/>
      <c r="R371" s="100"/>
      <c r="S371" s="100"/>
    </row>
    <row r="372" spans="1:19" ht="65.25" customHeight="1" hidden="1">
      <c r="A372" s="582"/>
      <c r="B372" s="17"/>
      <c r="C372" s="605"/>
      <c r="D372" s="582"/>
      <c r="E372" s="582"/>
      <c r="F372" s="76"/>
      <c r="G372" s="11"/>
      <c r="H372" s="18"/>
      <c r="I372" s="428"/>
      <c r="J372" s="428"/>
      <c r="K372" s="16"/>
      <c r="L372" s="8"/>
      <c r="M372" s="8"/>
      <c r="N372" s="99"/>
      <c r="O372" s="99"/>
      <c r="P372" s="99"/>
      <c r="Q372" s="151"/>
      <c r="R372" s="151"/>
      <c r="S372" s="151"/>
    </row>
    <row r="373" spans="1:20" ht="11.25" customHeight="1" hidden="1">
      <c r="A373" s="582"/>
      <c r="B373" s="17"/>
      <c r="C373" s="605"/>
      <c r="D373" s="582"/>
      <c r="E373" s="582"/>
      <c r="F373" s="79"/>
      <c r="G373" s="4"/>
      <c r="H373" s="45"/>
      <c r="I373" s="45"/>
      <c r="J373" s="45"/>
      <c r="K373" s="8"/>
      <c r="L373" s="8"/>
      <c r="M373" s="8"/>
      <c r="N373" s="99"/>
      <c r="O373" s="99"/>
      <c r="P373" s="99"/>
      <c r="Q373" s="151"/>
      <c r="R373" s="151"/>
      <c r="S373" s="151"/>
      <c r="T373" s="59"/>
    </row>
    <row r="374" spans="1:20" s="72" customFormat="1" ht="11.25" customHeight="1" hidden="1">
      <c r="A374" s="41"/>
      <c r="B374" s="41"/>
      <c r="C374" s="14"/>
      <c r="D374" s="69"/>
      <c r="E374" s="41"/>
      <c r="F374" s="70"/>
      <c r="G374" s="79"/>
      <c r="H374" s="89"/>
      <c r="I374" s="89"/>
      <c r="J374" s="89"/>
      <c r="K374" s="90"/>
      <c r="L374" s="90"/>
      <c r="M374" s="90"/>
      <c r="N374" s="103"/>
      <c r="O374" s="103"/>
      <c r="P374" s="103"/>
      <c r="Q374" s="148"/>
      <c r="R374" s="148"/>
      <c r="S374" s="148"/>
      <c r="T374" s="91"/>
    </row>
    <row r="375" spans="1:20" s="72" customFormat="1" ht="11.25" customHeight="1" hidden="1">
      <c r="A375" s="41"/>
      <c r="B375" s="41"/>
      <c r="C375" s="14"/>
      <c r="D375" s="69"/>
      <c r="E375" s="41"/>
      <c r="F375" s="70"/>
      <c r="G375" s="79"/>
      <c r="H375" s="89"/>
      <c r="I375" s="89"/>
      <c r="J375" s="89"/>
      <c r="K375" s="90"/>
      <c r="L375" s="90"/>
      <c r="M375" s="90"/>
      <c r="N375" s="103"/>
      <c r="O375" s="103"/>
      <c r="P375" s="103"/>
      <c r="Q375" s="148"/>
      <c r="R375" s="148"/>
      <c r="S375" s="148"/>
      <c r="T375" s="91"/>
    </row>
    <row r="376" spans="1:20" ht="48" customHeight="1" hidden="1">
      <c r="A376" s="575">
        <v>992</v>
      </c>
      <c r="B376" s="11"/>
      <c r="C376" s="604"/>
      <c r="D376" s="581"/>
      <c r="E376" s="581"/>
      <c r="F376" s="62"/>
      <c r="G376" s="2"/>
      <c r="H376" s="22"/>
      <c r="I376" s="22"/>
      <c r="J376" s="22"/>
      <c r="K376" s="25"/>
      <c r="L376" s="25"/>
      <c r="M376" s="25"/>
      <c r="N376" s="99"/>
      <c r="O376" s="99"/>
      <c r="P376" s="99"/>
      <c r="Q376" s="100"/>
      <c r="R376" s="100"/>
      <c r="S376" s="100"/>
      <c r="T376" s="59"/>
    </row>
    <row r="377" spans="1:20" ht="67.5" customHeight="1" hidden="1">
      <c r="A377" s="575"/>
      <c r="B377" s="17"/>
      <c r="C377" s="605"/>
      <c r="D377" s="582"/>
      <c r="E377" s="582"/>
      <c r="F377" s="3" t="s">
        <v>55</v>
      </c>
      <c r="G377" s="3"/>
      <c r="H377" s="2"/>
      <c r="I377" s="2"/>
      <c r="J377" s="2"/>
      <c r="K377" s="25"/>
      <c r="L377" s="25"/>
      <c r="M377" s="25"/>
      <c r="N377" s="99"/>
      <c r="O377" s="99"/>
      <c r="P377" s="99"/>
      <c r="Q377" s="100"/>
      <c r="R377" s="100"/>
      <c r="S377" s="100"/>
      <c r="T377" s="59"/>
    </row>
    <row r="378" spans="1:20" ht="69" customHeight="1" hidden="1">
      <c r="A378" s="575"/>
      <c r="B378" s="17"/>
      <c r="C378" s="605"/>
      <c r="D378" s="582"/>
      <c r="E378" s="582"/>
      <c r="F378" s="15"/>
      <c r="G378" s="3"/>
      <c r="H378" s="2"/>
      <c r="I378" s="2"/>
      <c r="J378" s="2"/>
      <c r="K378" s="25"/>
      <c r="L378" s="25"/>
      <c r="M378" s="25"/>
      <c r="N378" s="99"/>
      <c r="O378" s="152"/>
      <c r="P378" s="152"/>
      <c r="Q378" s="100"/>
      <c r="R378" s="100"/>
      <c r="S378" s="100"/>
      <c r="T378" s="59"/>
    </row>
    <row r="379" spans="1:20" ht="66" customHeight="1" hidden="1">
      <c r="A379" s="575"/>
      <c r="B379" s="17"/>
      <c r="C379" s="605"/>
      <c r="D379" s="582"/>
      <c r="E379" s="582"/>
      <c r="F379" s="64"/>
      <c r="G379" s="30"/>
      <c r="H379" s="1"/>
      <c r="I379" s="1"/>
      <c r="J379" s="1"/>
      <c r="K379" s="25"/>
      <c r="L379" s="25"/>
      <c r="M379" s="25"/>
      <c r="N379" s="99"/>
      <c r="O379" s="99"/>
      <c r="P379" s="99"/>
      <c r="Q379" s="100"/>
      <c r="R379" s="100"/>
      <c r="S379" s="100"/>
      <c r="T379" s="59"/>
    </row>
    <row r="380" spans="1:20" s="72" customFormat="1" ht="14.25" customHeight="1" hidden="1">
      <c r="A380" s="575"/>
      <c r="B380" s="7"/>
      <c r="C380" s="70"/>
      <c r="D380" s="69"/>
      <c r="E380" s="582"/>
      <c r="F380" s="4"/>
      <c r="G380" s="77"/>
      <c r="H380" s="92"/>
      <c r="I380" s="92"/>
      <c r="J380" s="92"/>
      <c r="K380" s="85"/>
      <c r="L380" s="85"/>
      <c r="M380" s="85"/>
      <c r="N380" s="103"/>
      <c r="O380" s="103"/>
      <c r="P380" s="103"/>
      <c r="Q380" s="148"/>
      <c r="R380" s="148"/>
      <c r="S380" s="148"/>
      <c r="T380" s="91"/>
    </row>
    <row r="381" spans="1:20" s="72" customFormat="1" ht="16.5" customHeight="1" hidden="1">
      <c r="A381" s="575"/>
      <c r="B381" s="7"/>
      <c r="C381" s="70"/>
      <c r="D381" s="69"/>
      <c r="E381" s="582"/>
      <c r="F381" s="4"/>
      <c r="G381" s="70"/>
      <c r="H381" s="93"/>
      <c r="I381" s="93"/>
      <c r="J381" s="93"/>
      <c r="K381" s="85"/>
      <c r="L381" s="85"/>
      <c r="M381" s="85"/>
      <c r="N381" s="103"/>
      <c r="O381" s="103"/>
      <c r="P381" s="103"/>
      <c r="Q381" s="148"/>
      <c r="R381" s="148"/>
      <c r="S381" s="148"/>
      <c r="T381" s="91"/>
    </row>
    <row r="382" spans="1:20" ht="15.75" customHeight="1" hidden="1">
      <c r="A382" s="575"/>
      <c r="B382" s="7"/>
      <c r="C382" s="70"/>
      <c r="D382" s="69"/>
      <c r="E382" s="582"/>
      <c r="F382" s="79"/>
      <c r="G382" s="14"/>
      <c r="H382" s="94"/>
      <c r="I382" s="94"/>
      <c r="J382" s="94"/>
      <c r="K382" s="85"/>
      <c r="L382" s="85"/>
      <c r="M382" s="85"/>
      <c r="N382" s="103"/>
      <c r="O382" s="103"/>
      <c r="P382" s="103"/>
      <c r="Q382" s="148"/>
      <c r="R382" s="148"/>
      <c r="S382" s="148"/>
      <c r="T382" s="59"/>
    </row>
    <row r="383" spans="1:20" ht="0.75" customHeight="1" hidden="1">
      <c r="A383" s="575"/>
      <c r="B383" s="7"/>
      <c r="C383" s="70"/>
      <c r="D383" s="69"/>
      <c r="E383" s="583"/>
      <c r="F383" s="79"/>
      <c r="G383" s="70"/>
      <c r="H383" s="93"/>
      <c r="I383" s="93"/>
      <c r="J383" s="93"/>
      <c r="K383" s="98"/>
      <c r="L383" s="90"/>
      <c r="M383" s="90"/>
      <c r="N383" s="103"/>
      <c r="O383" s="103"/>
      <c r="P383" s="103"/>
      <c r="Q383" s="148"/>
      <c r="R383" s="148"/>
      <c r="S383" s="148"/>
      <c r="T383" s="59"/>
    </row>
    <row r="384" spans="1:20" ht="0.75" customHeight="1" hidden="1">
      <c r="A384" s="11"/>
      <c r="B384" s="11"/>
      <c r="C384" s="79"/>
      <c r="D384" s="80"/>
      <c r="E384" s="17"/>
      <c r="F384" s="4"/>
      <c r="G384" s="79"/>
      <c r="H384" s="215"/>
      <c r="I384" s="215"/>
      <c r="J384" s="215"/>
      <c r="K384" s="216"/>
      <c r="L384" s="217"/>
      <c r="M384" s="217"/>
      <c r="N384" s="104"/>
      <c r="O384" s="104"/>
      <c r="P384" s="104"/>
      <c r="Q384" s="218"/>
      <c r="R384" s="218"/>
      <c r="S384" s="218"/>
      <c r="T384" s="59"/>
    </row>
    <row r="385" spans="1:20" ht="15.75" customHeight="1" hidden="1">
      <c r="A385" s="174"/>
      <c r="B385" s="175"/>
      <c r="C385" s="176"/>
      <c r="D385" s="179"/>
      <c r="E385" s="176"/>
      <c r="F385" s="183"/>
      <c r="G385" s="192"/>
      <c r="H385" s="223"/>
      <c r="I385" s="223"/>
      <c r="J385" s="223"/>
      <c r="K385" s="201"/>
      <c r="L385" s="201"/>
      <c r="M385" s="201"/>
      <c r="N385" s="224"/>
      <c r="O385" s="224"/>
      <c r="P385" s="224"/>
      <c r="Q385" s="225"/>
      <c r="R385" s="225"/>
      <c r="S385" s="225"/>
      <c r="T385" s="59"/>
    </row>
    <row r="386" spans="1:20" ht="14.25" customHeight="1" hidden="1">
      <c r="A386" s="174"/>
      <c r="B386" s="175"/>
      <c r="C386" s="176"/>
      <c r="D386" s="192"/>
      <c r="E386" s="176"/>
      <c r="F386" s="183"/>
      <c r="G386" s="192"/>
      <c r="H386" s="223"/>
      <c r="I386" s="223"/>
      <c r="J386" s="223"/>
      <c r="K386" s="201"/>
      <c r="L386" s="201"/>
      <c r="M386" s="201"/>
      <c r="N386" s="224"/>
      <c r="O386" s="224"/>
      <c r="P386" s="224"/>
      <c r="Q386" s="225"/>
      <c r="R386" s="225"/>
      <c r="S386" s="225"/>
      <c r="T386" s="59"/>
    </row>
    <row r="387" spans="1:20" ht="15" customHeight="1" hidden="1">
      <c r="A387" s="174"/>
      <c r="B387" s="175"/>
      <c r="C387" s="176"/>
      <c r="D387" s="192"/>
      <c r="E387" s="176"/>
      <c r="F387" s="192"/>
      <c r="G387" s="192"/>
      <c r="H387" s="223"/>
      <c r="I387" s="223"/>
      <c r="J387" s="223"/>
      <c r="K387" s="201"/>
      <c r="L387" s="201"/>
      <c r="M387" s="201"/>
      <c r="N387" s="224"/>
      <c r="O387" s="224"/>
      <c r="P387" s="224"/>
      <c r="Q387" s="225"/>
      <c r="R387" s="225"/>
      <c r="S387" s="225"/>
      <c r="T387" s="59"/>
    </row>
    <row r="388" spans="1:20" ht="14.25" customHeight="1" hidden="1">
      <c r="A388" s="174"/>
      <c r="B388" s="175"/>
      <c r="C388" s="176"/>
      <c r="D388" s="192"/>
      <c r="E388" s="176"/>
      <c r="F388" s="192"/>
      <c r="G388" s="192"/>
      <c r="H388" s="223"/>
      <c r="I388" s="223"/>
      <c r="J388" s="223"/>
      <c r="K388" s="201"/>
      <c r="L388" s="201"/>
      <c r="M388" s="201"/>
      <c r="N388" s="224"/>
      <c r="O388" s="224"/>
      <c r="P388" s="224"/>
      <c r="Q388" s="225"/>
      <c r="R388" s="225"/>
      <c r="S388" s="225"/>
      <c r="T388" s="59"/>
    </row>
    <row r="389" spans="1:20" ht="51.75" customHeight="1" hidden="1">
      <c r="A389" s="627">
        <v>992</v>
      </c>
      <c r="B389" s="175"/>
      <c r="C389" s="608"/>
      <c r="D389" s="611"/>
      <c r="E389" s="611"/>
      <c r="F389" s="192"/>
      <c r="G389" s="180"/>
      <c r="H389" s="181"/>
      <c r="I389" s="181"/>
      <c r="J389" s="181"/>
      <c r="K389" s="219"/>
      <c r="L389" s="219"/>
      <c r="M389" s="219"/>
      <c r="N389" s="203"/>
      <c r="O389" s="203"/>
      <c r="P389" s="203"/>
      <c r="Q389" s="220"/>
      <c r="R389" s="220"/>
      <c r="S389" s="220"/>
      <c r="T389" s="60"/>
    </row>
    <row r="390" spans="1:20" ht="86.25" customHeight="1" hidden="1">
      <c r="A390" s="595"/>
      <c r="B390" s="175"/>
      <c r="C390" s="608"/>
      <c r="D390" s="611"/>
      <c r="E390" s="611"/>
      <c r="F390" s="183"/>
      <c r="G390" s="175"/>
      <c r="H390" s="226"/>
      <c r="I390" s="226"/>
      <c r="J390" s="226"/>
      <c r="K390" s="219"/>
      <c r="L390" s="219"/>
      <c r="M390" s="219"/>
      <c r="N390" s="203"/>
      <c r="O390" s="203"/>
      <c r="P390" s="203"/>
      <c r="Q390" s="220"/>
      <c r="R390" s="221"/>
      <c r="S390" s="221"/>
      <c r="T390" s="59"/>
    </row>
    <row r="391" spans="1:20" s="72" customFormat="1" ht="18.75" customHeight="1" hidden="1">
      <c r="A391" s="595"/>
      <c r="B391" s="175"/>
      <c r="C391" s="192"/>
      <c r="D391" s="192"/>
      <c r="E391" s="611"/>
      <c r="F391" s="183"/>
      <c r="G391" s="176"/>
      <c r="H391" s="227"/>
      <c r="I391" s="227"/>
      <c r="J391" s="227"/>
      <c r="K391" s="201"/>
      <c r="L391" s="201"/>
      <c r="M391" s="201"/>
      <c r="N391" s="224"/>
      <c r="O391" s="224"/>
      <c r="P391" s="224"/>
      <c r="Q391" s="228"/>
      <c r="R391" s="225"/>
      <c r="S391" s="225"/>
      <c r="T391" s="91"/>
    </row>
    <row r="392" spans="1:20" s="72" customFormat="1" ht="15.75" customHeight="1" hidden="1">
      <c r="A392" s="595"/>
      <c r="B392" s="175"/>
      <c r="C392" s="192"/>
      <c r="D392" s="192"/>
      <c r="E392" s="611"/>
      <c r="F392" s="183"/>
      <c r="G392" s="176"/>
      <c r="H392" s="227"/>
      <c r="I392" s="227"/>
      <c r="J392" s="227"/>
      <c r="K392" s="201"/>
      <c r="L392" s="201"/>
      <c r="M392" s="201"/>
      <c r="N392" s="224"/>
      <c r="O392" s="224"/>
      <c r="P392" s="224"/>
      <c r="Q392" s="228"/>
      <c r="R392" s="225"/>
      <c r="S392" s="225"/>
      <c r="T392" s="91"/>
    </row>
    <row r="393" spans="1:20" s="72" customFormat="1" ht="17.25" customHeight="1" hidden="1">
      <c r="A393" s="595"/>
      <c r="B393" s="175"/>
      <c r="C393" s="192"/>
      <c r="D393" s="192"/>
      <c r="E393" s="611"/>
      <c r="F393" s="192"/>
      <c r="G393" s="176"/>
      <c r="H393" s="227"/>
      <c r="I393" s="227"/>
      <c r="J393" s="227"/>
      <c r="K393" s="201"/>
      <c r="L393" s="201"/>
      <c r="M393" s="201"/>
      <c r="N393" s="224"/>
      <c r="O393" s="224"/>
      <c r="P393" s="224"/>
      <c r="Q393" s="228"/>
      <c r="R393" s="225"/>
      <c r="S393" s="225"/>
      <c r="T393" s="91"/>
    </row>
    <row r="394" spans="1:20" ht="15.75" customHeight="1" hidden="1">
      <c r="A394" s="622"/>
      <c r="B394" s="175"/>
      <c r="C394" s="192"/>
      <c r="D394" s="183"/>
      <c r="E394" s="611"/>
      <c r="F394" s="192"/>
      <c r="G394" s="175"/>
      <c r="H394" s="226"/>
      <c r="I394" s="226"/>
      <c r="J394" s="226"/>
      <c r="K394" s="219"/>
      <c r="L394" s="219"/>
      <c r="M394" s="219"/>
      <c r="N394" s="203"/>
      <c r="O394" s="203"/>
      <c r="P394" s="203"/>
      <c r="Q394" s="221"/>
      <c r="R394" s="221"/>
      <c r="S394" s="221"/>
      <c r="T394" s="59"/>
    </row>
    <row r="395" spans="1:20" ht="33.75" customHeight="1" hidden="1">
      <c r="A395" s="36"/>
      <c r="B395" s="175"/>
      <c r="C395" s="175"/>
      <c r="D395" s="175"/>
      <c r="E395" s="175"/>
      <c r="F395" s="192"/>
      <c r="G395" s="183"/>
      <c r="H395" s="180"/>
      <c r="I395" s="180"/>
      <c r="J395" s="180"/>
      <c r="K395" s="219"/>
      <c r="L395" s="219"/>
      <c r="M395" s="219"/>
      <c r="N395" s="203"/>
      <c r="O395" s="203"/>
      <c r="P395" s="203"/>
      <c r="Q395" s="221"/>
      <c r="R395" s="221"/>
      <c r="S395" s="221"/>
      <c r="T395" s="59"/>
    </row>
    <row r="396" spans="1:20" ht="76.5" customHeight="1" hidden="1">
      <c r="A396" s="36"/>
      <c r="B396" s="175"/>
      <c r="C396" s="175"/>
      <c r="D396" s="175"/>
      <c r="E396" s="175"/>
      <c r="F396" s="192"/>
      <c r="G396" s="183"/>
      <c r="H396" s="180"/>
      <c r="I396" s="180"/>
      <c r="J396" s="180"/>
      <c r="K396" s="219"/>
      <c r="L396" s="219"/>
      <c r="M396" s="219"/>
      <c r="N396" s="203"/>
      <c r="O396" s="203"/>
      <c r="P396" s="203"/>
      <c r="Q396" s="221"/>
      <c r="R396" s="221"/>
      <c r="S396" s="221"/>
      <c r="T396" s="59"/>
    </row>
    <row r="397" spans="1:20" ht="76.5" customHeight="1" hidden="1">
      <c r="A397" s="36"/>
      <c r="B397" s="175"/>
      <c r="C397" s="175"/>
      <c r="D397" s="175"/>
      <c r="E397" s="175"/>
      <c r="F397" s="183"/>
      <c r="G397" s="183"/>
      <c r="H397" s="180"/>
      <c r="I397" s="180"/>
      <c r="J397" s="180"/>
      <c r="K397" s="219"/>
      <c r="L397" s="219"/>
      <c r="M397" s="219"/>
      <c r="N397" s="203"/>
      <c r="O397" s="203"/>
      <c r="P397" s="203"/>
      <c r="Q397" s="221"/>
      <c r="R397" s="221"/>
      <c r="S397" s="221"/>
      <c r="T397" s="59"/>
    </row>
    <row r="398" spans="1:20" ht="76.5" customHeight="1" hidden="1">
      <c r="A398" s="36"/>
      <c r="B398" s="175"/>
      <c r="C398" s="175"/>
      <c r="D398" s="175"/>
      <c r="E398" s="175"/>
      <c r="F398" s="185"/>
      <c r="G398" s="183"/>
      <c r="H398" s="180"/>
      <c r="I398" s="180"/>
      <c r="J398" s="180"/>
      <c r="K398" s="219"/>
      <c r="L398" s="219"/>
      <c r="M398" s="219"/>
      <c r="N398" s="203"/>
      <c r="O398" s="203"/>
      <c r="P398" s="203"/>
      <c r="Q398" s="221"/>
      <c r="R398" s="221"/>
      <c r="S398" s="221"/>
      <c r="T398" s="59"/>
    </row>
    <row r="399" spans="1:20" ht="0.75" customHeight="1" hidden="1">
      <c r="A399" s="607"/>
      <c r="B399" s="175"/>
      <c r="C399" s="608"/>
      <c r="D399" s="59"/>
      <c r="E399" s="610"/>
      <c r="F399" s="192"/>
      <c r="G399" s="175"/>
      <c r="H399" s="226"/>
      <c r="I399" s="226"/>
      <c r="J399" s="226"/>
      <c r="K399" s="182"/>
      <c r="L399" s="182"/>
      <c r="M399" s="182"/>
      <c r="N399" s="202"/>
      <c r="O399" s="202"/>
      <c r="P399" s="202"/>
      <c r="Q399" s="204"/>
      <c r="R399" s="204"/>
      <c r="S399" s="204"/>
      <c r="T399" s="59"/>
    </row>
    <row r="400" spans="1:20" ht="90.75" customHeight="1" hidden="1">
      <c r="A400" s="607"/>
      <c r="B400" s="175"/>
      <c r="C400" s="608"/>
      <c r="D400" s="59"/>
      <c r="E400" s="610"/>
      <c r="F400" s="179"/>
      <c r="G400" s="183"/>
      <c r="H400" s="181"/>
      <c r="I400" s="181"/>
      <c r="J400" s="181"/>
      <c r="K400" s="182"/>
      <c r="L400" s="182"/>
      <c r="M400" s="182"/>
      <c r="N400" s="202"/>
      <c r="O400" s="202"/>
      <c r="P400" s="202"/>
      <c r="Q400" s="204"/>
      <c r="R400" s="204"/>
      <c r="S400" s="204"/>
      <c r="T400" s="59"/>
    </row>
    <row r="401" spans="1:20" ht="33.75" customHeight="1" hidden="1">
      <c r="A401" s="607">
        <v>992</v>
      </c>
      <c r="B401" s="175"/>
      <c r="C401" s="608"/>
      <c r="D401" s="609"/>
      <c r="E401" s="610"/>
      <c r="F401" s="179"/>
      <c r="G401" s="180"/>
      <c r="H401" s="180"/>
      <c r="I401" s="180"/>
      <c r="J401" s="180"/>
      <c r="K401" s="182"/>
      <c r="L401" s="182"/>
      <c r="M401" s="182"/>
      <c r="N401" s="203"/>
      <c r="O401" s="203"/>
      <c r="P401" s="203"/>
      <c r="Q401" s="220"/>
      <c r="R401" s="220"/>
      <c r="S401" s="220"/>
      <c r="T401" s="59"/>
    </row>
    <row r="402" spans="1:20" ht="47.25" customHeight="1" hidden="1">
      <c r="A402" s="626"/>
      <c r="B402" s="59"/>
      <c r="C402" s="612"/>
      <c r="D402" s="609"/>
      <c r="E402" s="610"/>
      <c r="F402" s="185"/>
      <c r="G402" s="180"/>
      <c r="H402" s="181"/>
      <c r="I402" s="181"/>
      <c r="J402" s="181"/>
      <c r="K402" s="182"/>
      <c r="L402" s="182"/>
      <c r="M402" s="182"/>
      <c r="N402" s="203"/>
      <c r="O402" s="203"/>
      <c r="P402" s="203"/>
      <c r="Q402" s="220"/>
      <c r="R402" s="220"/>
      <c r="S402" s="220"/>
      <c r="T402" s="59"/>
    </row>
    <row r="403" spans="1:20" ht="54.75" customHeight="1" hidden="1">
      <c r="A403" s="626"/>
      <c r="B403" s="59"/>
      <c r="C403" s="612"/>
      <c r="D403" s="609"/>
      <c r="E403" s="610"/>
      <c r="F403" s="185"/>
      <c r="G403" s="175"/>
      <c r="H403" s="226"/>
      <c r="I403" s="226"/>
      <c r="J403" s="226"/>
      <c r="K403" s="182"/>
      <c r="L403" s="182"/>
      <c r="M403" s="182"/>
      <c r="N403" s="203"/>
      <c r="O403" s="203"/>
      <c r="P403" s="203"/>
      <c r="Q403" s="221"/>
      <c r="R403" s="221"/>
      <c r="S403" s="221"/>
      <c r="T403" s="59"/>
    </row>
    <row r="404" spans="1:20" ht="92.25" customHeight="1" hidden="1">
      <c r="A404" s="626"/>
      <c r="B404" s="59"/>
      <c r="C404" s="612"/>
      <c r="D404" s="609"/>
      <c r="E404" s="610"/>
      <c r="F404" s="185"/>
      <c r="G404" s="183"/>
      <c r="H404" s="181"/>
      <c r="I404" s="181"/>
      <c r="J404" s="181"/>
      <c r="K404" s="182"/>
      <c r="L404" s="182"/>
      <c r="M404" s="182"/>
      <c r="N404" s="203"/>
      <c r="O404" s="203"/>
      <c r="P404" s="203"/>
      <c r="Q404" s="221"/>
      <c r="R404" s="221"/>
      <c r="S404" s="221"/>
      <c r="T404" s="59"/>
    </row>
    <row r="405" spans="1:20" ht="22.5" customHeight="1" hidden="1">
      <c r="A405" s="623">
        <v>992</v>
      </c>
      <c r="B405" s="420"/>
      <c r="C405" s="621"/>
      <c r="D405" s="611"/>
      <c r="E405" s="610"/>
      <c r="F405" s="185"/>
      <c r="G405" s="180"/>
      <c r="H405" s="180"/>
      <c r="I405" s="180"/>
      <c r="J405" s="180"/>
      <c r="K405" s="229"/>
      <c r="L405" s="229"/>
      <c r="M405" s="229"/>
      <c r="N405" s="203"/>
      <c r="O405" s="203"/>
      <c r="P405" s="203"/>
      <c r="Q405" s="221"/>
      <c r="R405" s="221"/>
      <c r="S405" s="221"/>
      <c r="T405" s="59"/>
    </row>
    <row r="406" spans="1:20" ht="47.25" customHeight="1" hidden="1">
      <c r="A406" s="624"/>
      <c r="B406" s="420"/>
      <c r="C406" s="621"/>
      <c r="D406" s="611"/>
      <c r="E406" s="610"/>
      <c r="F406" s="185"/>
      <c r="G406" s="180"/>
      <c r="H406" s="181"/>
      <c r="I406" s="181"/>
      <c r="J406" s="181"/>
      <c r="K406" s="219"/>
      <c r="L406" s="219"/>
      <c r="M406" s="219"/>
      <c r="N406" s="203"/>
      <c r="O406" s="203"/>
      <c r="P406" s="203"/>
      <c r="Q406" s="221"/>
      <c r="R406" s="221"/>
      <c r="S406" s="221"/>
      <c r="T406" s="59"/>
    </row>
    <row r="407" spans="1:20" ht="65.25" customHeight="1" hidden="1">
      <c r="A407" s="624"/>
      <c r="B407" s="420"/>
      <c r="C407" s="621"/>
      <c r="D407" s="611"/>
      <c r="E407" s="610"/>
      <c r="F407" s="185"/>
      <c r="G407" s="183"/>
      <c r="H407" s="230"/>
      <c r="I407" s="230"/>
      <c r="J407" s="230"/>
      <c r="K407" s="219"/>
      <c r="L407" s="219"/>
      <c r="M407" s="219"/>
      <c r="N407" s="203"/>
      <c r="O407" s="203"/>
      <c r="P407" s="203"/>
      <c r="Q407" s="221"/>
      <c r="R407" s="221"/>
      <c r="S407" s="221"/>
      <c r="T407" s="59"/>
    </row>
    <row r="408" spans="1:20" ht="103.5" customHeight="1" hidden="1">
      <c r="A408" s="624"/>
      <c r="B408" s="420"/>
      <c r="C408" s="621"/>
      <c r="D408" s="611"/>
      <c r="E408" s="610"/>
      <c r="F408" s="185"/>
      <c r="G408" s="183"/>
      <c r="H408" s="230"/>
      <c r="I408" s="230"/>
      <c r="J408" s="230"/>
      <c r="K408" s="219"/>
      <c r="L408" s="219"/>
      <c r="M408" s="219"/>
      <c r="N408" s="203"/>
      <c r="O408" s="203"/>
      <c r="P408" s="203"/>
      <c r="Q408" s="221"/>
      <c r="R408" s="221"/>
      <c r="S408" s="221"/>
      <c r="T408" s="59"/>
    </row>
    <row r="409" spans="1:20" ht="48.75" customHeight="1" hidden="1">
      <c r="A409" s="624"/>
      <c r="B409" s="420"/>
      <c r="C409" s="621"/>
      <c r="D409" s="611"/>
      <c r="E409" s="610"/>
      <c r="F409" s="193"/>
      <c r="G409" s="183"/>
      <c r="H409" s="230"/>
      <c r="I409" s="230"/>
      <c r="J409" s="230"/>
      <c r="K409" s="219"/>
      <c r="L409" s="219"/>
      <c r="M409" s="219"/>
      <c r="N409" s="203"/>
      <c r="O409" s="203"/>
      <c r="P409" s="203"/>
      <c r="Q409" s="221"/>
      <c r="R409" s="221"/>
      <c r="S409" s="221"/>
      <c r="T409" s="59"/>
    </row>
    <row r="410" spans="1:20" ht="90" customHeight="1" hidden="1">
      <c r="A410" s="625"/>
      <c r="B410" s="420"/>
      <c r="C410" s="621"/>
      <c r="D410" s="611"/>
      <c r="E410" s="610"/>
      <c r="F410" s="193"/>
      <c r="G410" s="183"/>
      <c r="H410" s="230"/>
      <c r="I410" s="230"/>
      <c r="J410" s="230"/>
      <c r="K410" s="219"/>
      <c r="L410" s="219"/>
      <c r="M410" s="219"/>
      <c r="N410" s="203"/>
      <c r="O410" s="203"/>
      <c r="P410" s="203"/>
      <c r="Q410" s="221"/>
      <c r="R410" s="221"/>
      <c r="S410" s="221"/>
      <c r="T410" s="59"/>
    </row>
    <row r="411" spans="1:20" ht="0.75" customHeight="1" hidden="1">
      <c r="A411" s="607"/>
      <c r="B411" s="175"/>
      <c r="C411" s="611"/>
      <c r="D411" s="609" t="s">
        <v>45</v>
      </c>
      <c r="E411" s="610"/>
      <c r="F411" s="185"/>
      <c r="G411" s="180" t="s">
        <v>6</v>
      </c>
      <c r="H411" s="180" t="s">
        <v>2</v>
      </c>
      <c r="I411" s="180"/>
      <c r="J411" s="180"/>
      <c r="K411" s="229" t="s">
        <v>3</v>
      </c>
      <c r="L411" s="229" t="s">
        <v>12</v>
      </c>
      <c r="M411" s="229" t="s">
        <v>11</v>
      </c>
      <c r="N411" s="203">
        <v>0</v>
      </c>
      <c r="O411" s="203">
        <v>0</v>
      </c>
      <c r="P411" s="203"/>
      <c r="Q411" s="221" t="s">
        <v>8</v>
      </c>
      <c r="R411" s="221" t="s">
        <v>8</v>
      </c>
      <c r="S411" s="221" t="s">
        <v>8</v>
      </c>
      <c r="T411" s="59"/>
    </row>
    <row r="412" spans="1:20" ht="48" customHeight="1" hidden="1">
      <c r="A412" s="607"/>
      <c r="B412" s="175"/>
      <c r="C412" s="611"/>
      <c r="D412" s="620"/>
      <c r="E412" s="610"/>
      <c r="F412" s="185"/>
      <c r="G412" s="180" t="s">
        <v>40</v>
      </c>
      <c r="H412" s="181">
        <v>39826</v>
      </c>
      <c r="I412" s="181"/>
      <c r="J412" s="181"/>
      <c r="K412" s="229" t="s">
        <v>3</v>
      </c>
      <c r="L412" s="229" t="s">
        <v>12</v>
      </c>
      <c r="M412" s="229" t="s">
        <v>11</v>
      </c>
      <c r="N412" s="203">
        <v>0</v>
      </c>
      <c r="O412" s="203">
        <v>0</v>
      </c>
      <c r="P412" s="203"/>
      <c r="Q412" s="221" t="s">
        <v>8</v>
      </c>
      <c r="R412" s="221" t="s">
        <v>8</v>
      </c>
      <c r="S412" s="221" t="s">
        <v>8</v>
      </c>
      <c r="T412" s="59"/>
    </row>
    <row r="413" spans="1:20" ht="57.75" customHeight="1" hidden="1">
      <c r="A413" s="607"/>
      <c r="B413" s="175"/>
      <c r="C413" s="611"/>
      <c r="D413" s="620"/>
      <c r="E413" s="610"/>
      <c r="F413" s="193"/>
      <c r="G413" s="183" t="s">
        <v>38</v>
      </c>
      <c r="H413" s="186">
        <v>39856</v>
      </c>
      <c r="I413" s="186"/>
      <c r="J413" s="186"/>
      <c r="K413" s="219"/>
      <c r="L413" s="219"/>
      <c r="M413" s="219"/>
      <c r="N413" s="203"/>
      <c r="O413" s="203"/>
      <c r="P413" s="203"/>
      <c r="Q413" s="221"/>
      <c r="R413" s="221"/>
      <c r="S413" s="221"/>
      <c r="T413" s="59"/>
    </row>
    <row r="414" spans="1:20" ht="78.75" customHeight="1" hidden="1">
      <c r="A414" s="607"/>
      <c r="B414" s="175"/>
      <c r="C414" s="611"/>
      <c r="D414" s="620"/>
      <c r="E414" s="610"/>
      <c r="F414" s="193"/>
      <c r="G414" s="183" t="s">
        <v>36</v>
      </c>
      <c r="H414" s="181">
        <v>39519</v>
      </c>
      <c r="I414" s="181"/>
      <c r="J414" s="181"/>
      <c r="K414" s="219"/>
      <c r="L414" s="219"/>
      <c r="M414" s="219"/>
      <c r="N414" s="203"/>
      <c r="O414" s="203"/>
      <c r="P414" s="203"/>
      <c r="Q414" s="221"/>
      <c r="R414" s="221"/>
      <c r="S414" s="221"/>
      <c r="T414" s="59"/>
    </row>
    <row r="415" spans="1:20" ht="78.75" customHeight="1" hidden="1">
      <c r="A415" s="607"/>
      <c r="B415" s="175"/>
      <c r="C415" s="611"/>
      <c r="D415" s="620"/>
      <c r="E415" s="610"/>
      <c r="F415" s="183"/>
      <c r="G415" s="183" t="s">
        <v>37</v>
      </c>
      <c r="H415" s="181">
        <v>39856</v>
      </c>
      <c r="I415" s="181"/>
      <c r="J415" s="181"/>
      <c r="K415" s="219"/>
      <c r="L415" s="219"/>
      <c r="M415" s="219"/>
      <c r="N415" s="203"/>
      <c r="O415" s="203"/>
      <c r="P415" s="203"/>
      <c r="Q415" s="221"/>
      <c r="R415" s="221"/>
      <c r="S415" s="221"/>
      <c r="T415" s="59"/>
    </row>
    <row r="416" spans="1:20" ht="33.75" customHeight="1" hidden="1">
      <c r="A416" s="607"/>
      <c r="B416" s="175"/>
      <c r="C416" s="608"/>
      <c r="D416" s="609"/>
      <c r="E416" s="610"/>
      <c r="F416" s="183"/>
      <c r="G416" s="180"/>
      <c r="H416" s="180"/>
      <c r="I416" s="180"/>
      <c r="J416" s="180"/>
      <c r="K416" s="229"/>
      <c r="L416" s="229"/>
      <c r="M416" s="229"/>
      <c r="N416" s="203">
        <v>0</v>
      </c>
      <c r="O416" s="203">
        <v>0</v>
      </c>
      <c r="P416" s="203"/>
      <c r="Q416" s="221">
        <v>0</v>
      </c>
      <c r="R416" s="231">
        <v>0</v>
      </c>
      <c r="S416" s="231">
        <v>0</v>
      </c>
      <c r="T416" s="59"/>
    </row>
    <row r="417" spans="1:20" ht="45.75" customHeight="1" hidden="1">
      <c r="A417" s="607"/>
      <c r="B417" s="175"/>
      <c r="C417" s="608"/>
      <c r="D417" s="609"/>
      <c r="E417" s="610"/>
      <c r="F417" s="183"/>
      <c r="G417" s="180"/>
      <c r="H417" s="181"/>
      <c r="I417" s="181"/>
      <c r="J417" s="181"/>
      <c r="K417" s="219"/>
      <c r="L417" s="219"/>
      <c r="M417" s="219"/>
      <c r="N417" s="203">
        <v>0</v>
      </c>
      <c r="O417" s="203">
        <v>0</v>
      </c>
      <c r="P417" s="203"/>
      <c r="Q417" s="221">
        <v>0</v>
      </c>
      <c r="R417" s="221">
        <v>0</v>
      </c>
      <c r="S417" s="221">
        <v>0</v>
      </c>
      <c r="T417" s="59"/>
    </row>
    <row r="418" spans="1:20" ht="49.5" customHeight="1" hidden="1">
      <c r="A418" s="607"/>
      <c r="B418" s="175"/>
      <c r="C418" s="608"/>
      <c r="D418" s="609"/>
      <c r="E418" s="610"/>
      <c r="F418" s="183"/>
      <c r="G418" s="175"/>
      <c r="H418" s="226"/>
      <c r="I418" s="226"/>
      <c r="J418" s="226"/>
      <c r="K418" s="219"/>
      <c r="L418" s="219"/>
      <c r="M418" s="219"/>
      <c r="N418" s="203">
        <v>0</v>
      </c>
      <c r="O418" s="203">
        <v>0</v>
      </c>
      <c r="P418" s="203"/>
      <c r="Q418" s="221">
        <v>0</v>
      </c>
      <c r="R418" s="221">
        <v>0</v>
      </c>
      <c r="S418" s="221">
        <v>0</v>
      </c>
      <c r="T418" s="59"/>
    </row>
    <row r="419" spans="1:20" ht="83.25" customHeight="1" hidden="1">
      <c r="A419" s="607"/>
      <c r="B419" s="175"/>
      <c r="C419" s="608"/>
      <c r="D419" s="609"/>
      <c r="E419" s="610"/>
      <c r="F419" s="193" t="s">
        <v>35</v>
      </c>
      <c r="G419" s="175"/>
      <c r="H419" s="181"/>
      <c r="I419" s="181"/>
      <c r="J419" s="181"/>
      <c r="K419" s="219"/>
      <c r="L419" s="219"/>
      <c r="M419" s="219"/>
      <c r="N419" s="203">
        <v>0</v>
      </c>
      <c r="O419" s="203">
        <v>0</v>
      </c>
      <c r="P419" s="203"/>
      <c r="Q419" s="221">
        <v>0</v>
      </c>
      <c r="R419" s="221">
        <v>0</v>
      </c>
      <c r="S419" s="221">
        <v>0</v>
      </c>
      <c r="T419" s="59"/>
    </row>
    <row r="420" spans="1:20" ht="82.5" customHeight="1" hidden="1">
      <c r="A420" s="167" t="s">
        <v>28</v>
      </c>
      <c r="B420" s="177"/>
      <c r="C420" s="177"/>
      <c r="D420" s="177"/>
      <c r="E420" s="177"/>
      <c r="F420" s="193"/>
      <c r="G420" s="177"/>
      <c r="H420" s="177"/>
      <c r="I420" s="177"/>
      <c r="J420" s="177"/>
      <c r="K420" s="177"/>
      <c r="L420" s="177"/>
      <c r="M420" s="177"/>
      <c r="N420" s="232"/>
      <c r="O420" s="232"/>
      <c r="P420" s="232"/>
      <c r="Q420" s="232"/>
      <c r="R420" s="232"/>
      <c r="S420" s="232"/>
      <c r="T420" s="59"/>
    </row>
    <row r="421" spans="1:20" ht="4.5" customHeight="1" hidden="1">
      <c r="A421" s="169" t="s">
        <v>16</v>
      </c>
      <c r="B421" s="208"/>
      <c r="C421" s="208"/>
      <c r="D421" s="208"/>
      <c r="E421" s="208"/>
      <c r="F421" s="183"/>
      <c r="G421" s="208"/>
      <c r="H421" s="208"/>
      <c r="I421" s="208"/>
      <c r="J421" s="208"/>
      <c r="K421" s="208"/>
      <c r="L421" s="208"/>
      <c r="M421" s="208"/>
      <c r="N421" s="208"/>
      <c r="O421" s="208"/>
      <c r="P421" s="208"/>
      <c r="Q421" s="208"/>
      <c r="R421" s="208"/>
      <c r="S421" s="233"/>
      <c r="T421" s="59"/>
    </row>
    <row r="422" spans="1:20" ht="15" customHeight="1" hidden="1">
      <c r="A422" s="222"/>
      <c r="B422" s="206"/>
      <c r="C422" s="206"/>
      <c r="D422" s="185"/>
      <c r="E422" s="175"/>
      <c r="F422" s="185"/>
      <c r="G422" s="180"/>
      <c r="H422" s="180"/>
      <c r="I422" s="180"/>
      <c r="J422" s="180"/>
      <c r="K422" s="219"/>
      <c r="L422" s="219"/>
      <c r="M422" s="219"/>
      <c r="N422" s="175"/>
      <c r="O422" s="175"/>
      <c r="P422" s="175"/>
      <c r="Q422" s="234"/>
      <c r="R422" s="234"/>
      <c r="S422" s="184"/>
      <c r="T422" s="59"/>
    </row>
    <row r="423" spans="1:20" ht="11.25" customHeight="1" hidden="1">
      <c r="A423" s="167" t="s">
        <v>29</v>
      </c>
      <c r="B423" s="177"/>
      <c r="C423" s="177"/>
      <c r="D423" s="177"/>
      <c r="E423" s="177"/>
      <c r="F423" s="185"/>
      <c r="G423" s="177"/>
      <c r="H423" s="177"/>
      <c r="I423" s="177"/>
      <c r="J423" s="177"/>
      <c r="K423" s="177"/>
      <c r="L423" s="177"/>
      <c r="M423" s="177"/>
      <c r="N423" s="235"/>
      <c r="O423" s="235"/>
      <c r="P423" s="235"/>
      <c r="Q423" s="235"/>
      <c r="R423" s="235"/>
      <c r="S423" s="235"/>
      <c r="T423" s="59"/>
    </row>
    <row r="424" spans="1:20" ht="24" customHeight="1" hidden="1">
      <c r="A424" s="168" t="s">
        <v>17</v>
      </c>
      <c r="B424" s="179"/>
      <c r="C424" s="179"/>
      <c r="D424" s="179"/>
      <c r="E424" s="179"/>
      <c r="F424" s="193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59"/>
    </row>
    <row r="425" spans="1:20" ht="54" customHeight="1" hidden="1">
      <c r="A425" s="606">
        <v>992</v>
      </c>
      <c r="B425" s="176"/>
      <c r="C425" s="608"/>
      <c r="D425" s="611"/>
      <c r="E425" s="608"/>
      <c r="F425" s="193"/>
      <c r="G425" s="180"/>
      <c r="H425" s="181"/>
      <c r="I425" s="181"/>
      <c r="J425" s="181"/>
      <c r="K425" s="182"/>
      <c r="L425" s="182"/>
      <c r="M425" s="182"/>
      <c r="N425" s="175"/>
      <c r="O425" s="175"/>
      <c r="P425" s="175"/>
      <c r="Q425" s="187"/>
      <c r="R425" s="187"/>
      <c r="S425" s="187"/>
      <c r="T425" s="59"/>
    </row>
    <row r="426" spans="1:20" ht="54.75" customHeight="1" hidden="1">
      <c r="A426" s="606"/>
      <c r="B426" s="176"/>
      <c r="C426" s="608"/>
      <c r="D426" s="611"/>
      <c r="E426" s="608"/>
      <c r="F426" s="185"/>
      <c r="G426" s="183"/>
      <c r="H426" s="186"/>
      <c r="I426" s="186"/>
      <c r="J426" s="186"/>
      <c r="K426" s="182"/>
      <c r="L426" s="182"/>
      <c r="M426" s="182"/>
      <c r="N426" s="175"/>
      <c r="O426" s="175"/>
      <c r="P426" s="175"/>
      <c r="Q426" s="187"/>
      <c r="R426" s="187"/>
      <c r="S426" s="187"/>
      <c r="T426" s="59"/>
    </row>
    <row r="427" spans="1:20" ht="136.5" customHeight="1" hidden="1">
      <c r="A427" s="606"/>
      <c r="B427" s="176"/>
      <c r="C427" s="608"/>
      <c r="D427" s="611"/>
      <c r="E427" s="608"/>
      <c r="F427" s="185"/>
      <c r="G427" s="183"/>
      <c r="H427" s="181"/>
      <c r="I427" s="181"/>
      <c r="J427" s="181"/>
      <c r="K427" s="182"/>
      <c r="L427" s="182"/>
      <c r="M427" s="182"/>
      <c r="N427" s="175"/>
      <c r="O427" s="175"/>
      <c r="P427" s="175"/>
      <c r="Q427" s="187"/>
      <c r="R427" s="187"/>
      <c r="S427" s="187"/>
      <c r="T427" s="59"/>
    </row>
    <row r="428" spans="1:20" ht="81.75" customHeight="1" hidden="1">
      <c r="A428" s="606"/>
      <c r="B428" s="176"/>
      <c r="C428" s="608"/>
      <c r="D428" s="611"/>
      <c r="E428" s="608"/>
      <c r="F428" s="177"/>
      <c r="G428" s="183"/>
      <c r="H428" s="186"/>
      <c r="I428" s="186"/>
      <c r="J428" s="186"/>
      <c r="K428" s="182"/>
      <c r="L428" s="182"/>
      <c r="M428" s="182"/>
      <c r="N428" s="175"/>
      <c r="O428" s="175"/>
      <c r="P428" s="175"/>
      <c r="Q428" s="187"/>
      <c r="R428" s="187"/>
      <c r="S428" s="175"/>
      <c r="T428" s="59"/>
    </row>
    <row r="429" spans="1:20" ht="92.25" customHeight="1" hidden="1">
      <c r="A429" s="606"/>
      <c r="B429" s="176"/>
      <c r="C429" s="608"/>
      <c r="D429" s="611"/>
      <c r="E429" s="608"/>
      <c r="F429" s="208"/>
      <c r="G429" s="175"/>
      <c r="H429" s="226"/>
      <c r="I429" s="226"/>
      <c r="J429" s="226"/>
      <c r="K429" s="182"/>
      <c r="L429" s="182"/>
      <c r="M429" s="182"/>
      <c r="N429" s="175"/>
      <c r="O429" s="175"/>
      <c r="P429" s="175"/>
      <c r="Q429" s="187"/>
      <c r="R429" s="187"/>
      <c r="S429" s="175"/>
      <c r="T429" s="59"/>
    </row>
    <row r="430" spans="1:20" ht="108" customHeight="1" hidden="1">
      <c r="A430" s="606"/>
      <c r="B430" s="176"/>
      <c r="C430" s="608"/>
      <c r="D430" s="611"/>
      <c r="E430" s="608"/>
      <c r="F430" s="193"/>
      <c r="G430" s="183"/>
      <c r="H430" s="186"/>
      <c r="I430" s="186"/>
      <c r="J430" s="186"/>
      <c r="K430" s="182"/>
      <c r="L430" s="182"/>
      <c r="M430" s="182"/>
      <c r="N430" s="175"/>
      <c r="O430" s="175"/>
      <c r="P430" s="175"/>
      <c r="Q430" s="187"/>
      <c r="R430" s="187"/>
      <c r="S430" s="175"/>
      <c r="T430" s="59"/>
    </row>
    <row r="431" spans="1:20" s="72" customFormat="1" ht="12.75" customHeight="1" hidden="1">
      <c r="A431" s="606"/>
      <c r="B431" s="176"/>
      <c r="C431" s="192"/>
      <c r="D431" s="192"/>
      <c r="E431" s="608"/>
      <c r="F431" s="177"/>
      <c r="G431" s="176"/>
      <c r="H431" s="227"/>
      <c r="I431" s="227"/>
      <c r="J431" s="227"/>
      <c r="K431" s="196"/>
      <c r="L431" s="196"/>
      <c r="M431" s="196"/>
      <c r="N431" s="224"/>
      <c r="O431" s="228"/>
      <c r="P431" s="228"/>
      <c r="Q431" s="228"/>
      <c r="R431" s="228"/>
      <c r="S431" s="224"/>
      <c r="T431" s="91"/>
    </row>
    <row r="432" spans="1:20" s="72" customFormat="1" ht="12.75" customHeight="1" hidden="1">
      <c r="A432" s="95"/>
      <c r="B432" s="176"/>
      <c r="C432" s="192"/>
      <c r="D432" s="192"/>
      <c r="E432" s="176"/>
      <c r="F432" s="179"/>
      <c r="G432" s="176"/>
      <c r="H432" s="227"/>
      <c r="I432" s="227"/>
      <c r="J432" s="227"/>
      <c r="K432" s="196"/>
      <c r="L432" s="196"/>
      <c r="M432" s="196"/>
      <c r="N432" s="224"/>
      <c r="O432" s="224"/>
      <c r="P432" s="224"/>
      <c r="Q432" s="228"/>
      <c r="R432" s="228"/>
      <c r="S432" s="224"/>
      <c r="T432" s="91"/>
    </row>
    <row r="433" spans="1:20" s="72" customFormat="1" ht="12.75" customHeight="1" hidden="1">
      <c r="A433" s="95"/>
      <c r="B433" s="176"/>
      <c r="C433" s="192"/>
      <c r="D433" s="192"/>
      <c r="E433" s="176"/>
      <c r="F433" s="193"/>
      <c r="G433" s="176"/>
      <c r="H433" s="227"/>
      <c r="I433" s="227"/>
      <c r="J433" s="227"/>
      <c r="K433" s="196"/>
      <c r="L433" s="196"/>
      <c r="M433" s="196"/>
      <c r="N433" s="224"/>
      <c r="O433" s="228"/>
      <c r="P433" s="228"/>
      <c r="Q433" s="228"/>
      <c r="R433" s="228"/>
      <c r="S433" s="224"/>
      <c r="T433" s="91"/>
    </row>
    <row r="434" spans="1:20" ht="12.75" customHeight="1" hidden="1">
      <c r="A434" s="95"/>
      <c r="B434" s="176"/>
      <c r="C434" s="192"/>
      <c r="D434" s="183"/>
      <c r="E434" s="176"/>
      <c r="F434" s="185"/>
      <c r="G434" s="175"/>
      <c r="H434" s="226"/>
      <c r="I434" s="226"/>
      <c r="J434" s="226"/>
      <c r="K434" s="182"/>
      <c r="L434" s="182"/>
      <c r="M434" s="182"/>
      <c r="N434" s="224"/>
      <c r="O434" s="224"/>
      <c r="P434" s="224"/>
      <c r="Q434" s="228"/>
      <c r="R434" s="228"/>
      <c r="S434" s="224"/>
      <c r="T434" s="59"/>
    </row>
    <row r="435" spans="1:20" ht="12.75" customHeight="1" hidden="1">
      <c r="A435" s="95"/>
      <c r="B435" s="176"/>
      <c r="C435" s="192"/>
      <c r="D435" s="183"/>
      <c r="E435" s="176"/>
      <c r="F435" s="185"/>
      <c r="G435" s="175"/>
      <c r="H435" s="226"/>
      <c r="I435" s="226"/>
      <c r="J435" s="226"/>
      <c r="K435" s="182"/>
      <c r="L435" s="182"/>
      <c r="M435" s="182"/>
      <c r="N435" s="203"/>
      <c r="O435" s="203"/>
      <c r="P435" s="203"/>
      <c r="Q435" s="220"/>
      <c r="R435" s="220"/>
      <c r="S435" s="203"/>
      <c r="T435" s="59"/>
    </row>
    <row r="436" spans="1:20" ht="12.75" customHeight="1" hidden="1">
      <c r="A436" s="167" t="s">
        <v>30</v>
      </c>
      <c r="B436" s="177"/>
      <c r="C436" s="177"/>
      <c r="D436" s="177"/>
      <c r="E436" s="177"/>
      <c r="F436" s="185"/>
      <c r="G436" s="177"/>
      <c r="H436" s="177"/>
      <c r="I436" s="177"/>
      <c r="J436" s="177"/>
      <c r="K436" s="177"/>
      <c r="L436" s="177"/>
      <c r="M436" s="177"/>
      <c r="N436" s="224"/>
      <c r="O436" s="224"/>
      <c r="P436" s="224"/>
      <c r="Q436" s="224"/>
      <c r="R436" s="224"/>
      <c r="S436" s="224"/>
      <c r="T436" s="59"/>
    </row>
    <row r="437" spans="1:20" ht="26.25" customHeight="1" hidden="1">
      <c r="A437" s="167" t="s">
        <v>20</v>
      </c>
      <c r="B437" s="177"/>
      <c r="C437" s="177"/>
      <c r="D437" s="177"/>
      <c r="E437" s="177"/>
      <c r="F437" s="185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59"/>
    </row>
    <row r="438" spans="1:20" ht="16.5" customHeight="1" hidden="1">
      <c r="A438" s="173"/>
      <c r="B438" s="175"/>
      <c r="C438" s="175"/>
      <c r="D438" s="185"/>
      <c r="E438" s="236"/>
      <c r="F438" s="185"/>
      <c r="G438" s="180"/>
      <c r="H438" s="180"/>
      <c r="I438" s="180"/>
      <c r="J438" s="180"/>
      <c r="K438" s="219"/>
      <c r="L438" s="219"/>
      <c r="M438" s="219"/>
      <c r="N438" s="175"/>
      <c r="O438" s="175"/>
      <c r="P438" s="175"/>
      <c r="Q438" s="234"/>
      <c r="R438" s="234"/>
      <c r="S438" s="237"/>
      <c r="T438" s="59"/>
    </row>
    <row r="439" spans="1:20" ht="12.75" customHeight="1" hidden="1">
      <c r="A439" s="167" t="s">
        <v>31</v>
      </c>
      <c r="B439" s="177"/>
      <c r="C439" s="177"/>
      <c r="D439" s="177"/>
      <c r="E439" s="177"/>
      <c r="F439" s="179"/>
      <c r="G439" s="177"/>
      <c r="H439" s="177"/>
      <c r="I439" s="177"/>
      <c r="J439" s="177"/>
      <c r="K439" s="177"/>
      <c r="L439" s="177"/>
      <c r="M439" s="177"/>
      <c r="N439" s="238"/>
      <c r="O439" s="238"/>
      <c r="P439" s="238"/>
      <c r="Q439" s="238"/>
      <c r="R439" s="238"/>
      <c r="S439" s="239"/>
      <c r="T439" s="59"/>
    </row>
    <row r="440" spans="1:20" ht="20.25" customHeight="1">
      <c r="A440" s="168" t="s">
        <v>18</v>
      </c>
      <c r="B440" s="179"/>
      <c r="C440" s="179"/>
      <c r="D440" s="179"/>
      <c r="E440" s="179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59"/>
    </row>
    <row r="441" spans="1:20" s="72" customFormat="1" ht="13.5" customHeight="1">
      <c r="A441" s="36"/>
      <c r="B441" s="175"/>
      <c r="C441" s="192"/>
      <c r="D441" s="192"/>
      <c r="E441" s="611"/>
      <c r="F441" s="193"/>
      <c r="G441" s="194"/>
      <c r="H441" s="195"/>
      <c r="I441" s="195"/>
      <c r="J441" s="195"/>
      <c r="K441" s="196"/>
      <c r="L441" s="196"/>
      <c r="M441" s="196"/>
      <c r="N441" s="197"/>
      <c r="O441" s="197"/>
      <c r="P441" s="197"/>
      <c r="Q441" s="198"/>
      <c r="R441" s="199"/>
      <c r="S441" s="200"/>
      <c r="T441" s="91"/>
    </row>
    <row r="442" spans="1:20" s="72" customFormat="1" ht="15.75" customHeight="1">
      <c r="A442" s="178"/>
      <c r="B442" s="176"/>
      <c r="C442" s="176"/>
      <c r="D442" s="192"/>
      <c r="E442" s="611"/>
      <c r="F442" s="177"/>
      <c r="G442" s="194"/>
      <c r="H442" s="195"/>
      <c r="I442" s="195"/>
      <c r="J442" s="195"/>
      <c r="K442" s="196"/>
      <c r="L442" s="196"/>
      <c r="M442" s="196"/>
      <c r="N442" s="197"/>
      <c r="O442" s="197" t="s">
        <v>124</v>
      </c>
      <c r="P442" s="197"/>
      <c r="Q442" s="198"/>
      <c r="R442" s="199"/>
      <c r="S442" s="200"/>
      <c r="T442" s="91"/>
    </row>
    <row r="443" spans="1:19" s="72" customFormat="1" ht="13.5" customHeight="1">
      <c r="A443" s="595"/>
      <c r="B443" s="175"/>
      <c r="C443" s="196"/>
      <c r="D443" s="192"/>
      <c r="E443" s="611"/>
      <c r="F443" s="185"/>
      <c r="G443" s="206"/>
      <c r="H443" s="195"/>
      <c r="I443" s="195"/>
      <c r="J443" s="195"/>
      <c r="K443" s="196"/>
      <c r="L443" s="196"/>
      <c r="M443" s="196"/>
      <c r="N443" s="197"/>
      <c r="O443" s="197"/>
      <c r="P443" s="197"/>
      <c r="Q443" s="198"/>
      <c r="R443" s="198"/>
      <c r="S443" s="198"/>
    </row>
    <row r="444" spans="1:19" ht="69" customHeight="1" hidden="1">
      <c r="A444" s="595"/>
      <c r="B444" s="175"/>
      <c r="C444" s="196"/>
      <c r="D444" s="183"/>
      <c r="E444" s="611"/>
      <c r="F444" s="207"/>
      <c r="G444" s="189"/>
      <c r="H444" s="190"/>
      <c r="I444" s="190"/>
      <c r="J444" s="190"/>
      <c r="K444" s="182"/>
      <c r="L444" s="182"/>
      <c r="M444" s="182"/>
      <c r="N444" s="183"/>
      <c r="O444" s="183"/>
      <c r="P444" s="183"/>
      <c r="Q444" s="205"/>
      <c r="R444" s="191"/>
      <c r="S444" s="188"/>
    </row>
    <row r="445" spans="1:19" ht="69" customHeight="1" hidden="1">
      <c r="A445" s="595"/>
      <c r="B445" s="175"/>
      <c r="C445" s="196"/>
      <c r="D445" s="183"/>
      <c r="E445" s="611"/>
      <c r="F445" s="207"/>
      <c r="G445" s="189"/>
      <c r="H445" s="190"/>
      <c r="I445" s="190"/>
      <c r="J445" s="190"/>
      <c r="K445" s="182"/>
      <c r="L445" s="182"/>
      <c r="M445" s="182"/>
      <c r="N445" s="183"/>
      <c r="O445" s="183"/>
      <c r="P445" s="183"/>
      <c r="Q445" s="205"/>
      <c r="R445" s="191"/>
      <c r="S445" s="188"/>
    </row>
    <row r="446" spans="1:19" ht="57.75" customHeight="1" hidden="1">
      <c r="A446" s="595"/>
      <c r="B446" s="175"/>
      <c r="C446" s="196"/>
      <c r="D446" s="183"/>
      <c r="E446" s="611"/>
      <c r="F446" s="194"/>
      <c r="G446" s="189"/>
      <c r="H446" s="190"/>
      <c r="I446" s="190"/>
      <c r="J446" s="190"/>
      <c r="K446" s="182"/>
      <c r="L446" s="182"/>
      <c r="M446" s="182"/>
      <c r="N446" s="183"/>
      <c r="O446" s="183"/>
      <c r="P446" s="183"/>
      <c r="Q446" s="205"/>
      <c r="R446" s="191"/>
      <c r="S446" s="188"/>
    </row>
    <row r="447" spans="1:19" ht="69.75" customHeight="1" hidden="1">
      <c r="A447" s="622"/>
      <c r="B447" s="175"/>
      <c r="C447" s="196"/>
      <c r="D447" s="183"/>
      <c r="E447" s="611"/>
      <c r="F447" s="208"/>
      <c r="G447" s="189"/>
      <c r="H447" s="190"/>
      <c r="I447" s="190"/>
      <c r="J447" s="190"/>
      <c r="K447" s="182"/>
      <c r="L447" s="182"/>
      <c r="M447" s="182"/>
      <c r="N447" s="183"/>
      <c r="O447" s="183"/>
      <c r="P447" s="183"/>
      <c r="Q447" s="205"/>
      <c r="R447" s="191"/>
      <c r="S447" s="188"/>
    </row>
    <row r="448" spans="1:19" ht="12.75" customHeight="1">
      <c r="A448" s="167" t="s">
        <v>32</v>
      </c>
      <c r="B448" s="177"/>
      <c r="C448" s="177"/>
      <c r="D448" s="177"/>
      <c r="E448" s="177"/>
      <c r="F448" s="183"/>
      <c r="G448" s="177"/>
      <c r="H448" s="177"/>
      <c r="I448" s="177"/>
      <c r="J448" s="177"/>
      <c r="K448" s="177"/>
      <c r="L448" s="177"/>
      <c r="M448" s="177"/>
      <c r="N448" s="209"/>
      <c r="O448" s="210"/>
      <c r="P448" s="210"/>
      <c r="Q448" s="210"/>
      <c r="R448" s="210"/>
      <c r="S448" s="210"/>
    </row>
    <row r="449" ht="45" hidden="1">
      <c r="F449" s="37" t="s">
        <v>60</v>
      </c>
    </row>
    <row r="450" ht="0.75" customHeight="1" hidden="1">
      <c r="F450" s="211" t="s">
        <v>83</v>
      </c>
    </row>
    <row r="451" spans="1:19" ht="33" customHeight="1">
      <c r="A451" s="53" t="s">
        <v>58</v>
      </c>
      <c r="B451" s="53"/>
      <c r="C451" s="53"/>
      <c r="D451" s="212"/>
      <c r="E451" s="212"/>
      <c r="F451" s="179"/>
      <c r="G451" s="212"/>
      <c r="H451" s="212"/>
      <c r="I451" s="212"/>
      <c r="J451" s="212"/>
      <c r="K451" s="53"/>
      <c r="L451" s="53"/>
      <c r="M451" s="53"/>
      <c r="N451" s="53"/>
      <c r="O451" s="53"/>
      <c r="P451" s="53"/>
      <c r="Q451" s="53"/>
      <c r="R451" s="53"/>
      <c r="S451" s="53"/>
    </row>
    <row r="452" spans="1:13" ht="0.75" customHeight="1">
      <c r="A452" s="54"/>
      <c r="B452" s="54"/>
      <c r="C452" s="54"/>
      <c r="D452" s="213"/>
      <c r="E452" s="213"/>
      <c r="F452" s="214"/>
      <c r="G452" s="213"/>
      <c r="H452" s="213"/>
      <c r="I452" s="213"/>
      <c r="J452" s="213"/>
      <c r="K452" s="54"/>
      <c r="L452" s="54"/>
      <c r="M452" s="54"/>
    </row>
    <row r="453" spans="1:13" ht="15.75" hidden="1">
      <c r="A453" s="54"/>
      <c r="B453" s="54"/>
      <c r="C453" s="54"/>
      <c r="D453" s="213"/>
      <c r="E453" s="213"/>
      <c r="F453" s="185"/>
      <c r="G453" s="213"/>
      <c r="H453" s="213"/>
      <c r="I453" s="213"/>
      <c r="J453" s="213"/>
      <c r="K453" s="54"/>
      <c r="L453" s="54"/>
      <c r="M453" s="54"/>
    </row>
    <row r="454" spans="1:19" s="42" customFormat="1" ht="15.75">
      <c r="A454" s="55" t="s">
        <v>7</v>
      </c>
      <c r="B454" s="55"/>
      <c r="C454" s="53"/>
      <c r="D454" s="212" t="s">
        <v>307</v>
      </c>
      <c r="E454" s="212"/>
      <c r="F454" s="185"/>
      <c r="G454" s="212"/>
      <c r="H454" s="212"/>
      <c r="I454" s="212"/>
      <c r="J454" s="212"/>
      <c r="K454" s="53"/>
      <c r="L454" s="53"/>
      <c r="M454" s="53"/>
      <c r="N454" s="53"/>
      <c r="O454" s="53"/>
      <c r="P454" s="53"/>
      <c r="Q454" s="53"/>
      <c r="R454" s="53"/>
      <c r="S454" s="53"/>
    </row>
    <row r="455" spans="1:13" ht="15.75">
      <c r="A455" s="54"/>
      <c r="B455" s="54"/>
      <c r="C455" s="54"/>
      <c r="D455" s="213"/>
      <c r="E455" s="213"/>
      <c r="F455" s="214"/>
      <c r="G455" s="213"/>
      <c r="H455" s="213"/>
      <c r="I455" s="213"/>
      <c r="J455" s="213"/>
      <c r="K455" s="54"/>
      <c r="L455" s="54"/>
      <c r="M455" s="54"/>
    </row>
    <row r="456" spans="1:13" ht="15.75">
      <c r="A456" s="54"/>
      <c r="B456" s="54"/>
      <c r="C456" s="54"/>
      <c r="D456" s="213"/>
      <c r="E456" s="213"/>
      <c r="F456" s="177"/>
      <c r="G456" s="213"/>
      <c r="H456" s="213"/>
      <c r="I456" s="213"/>
      <c r="J456" s="213"/>
      <c r="K456" s="54"/>
      <c r="L456" s="54"/>
      <c r="M456" s="54"/>
    </row>
    <row r="457" spans="1:13" ht="15.75">
      <c r="A457" s="54"/>
      <c r="B457" s="54"/>
      <c r="C457" s="54"/>
      <c r="D457" s="213"/>
      <c r="E457" s="213"/>
      <c r="F457" s="59"/>
      <c r="G457" s="213"/>
      <c r="H457" s="213"/>
      <c r="I457" s="213"/>
      <c r="J457" s="213"/>
      <c r="K457" s="54"/>
      <c r="L457" s="54"/>
      <c r="M457" s="54"/>
    </row>
    <row r="458" spans="1:13" ht="15.75">
      <c r="A458" s="54"/>
      <c r="B458" s="54"/>
      <c r="C458" s="54"/>
      <c r="D458" s="54"/>
      <c r="E458" s="54"/>
      <c r="G458" s="54"/>
      <c r="H458" s="54"/>
      <c r="I458" s="54"/>
      <c r="J458" s="54"/>
      <c r="K458" s="54"/>
      <c r="L458" s="54"/>
      <c r="M458" s="54"/>
    </row>
    <row r="459" ht="15.75">
      <c r="F459" s="53"/>
    </row>
    <row r="460" ht="15.75">
      <c r="F460" s="54"/>
    </row>
    <row r="461" ht="15.75">
      <c r="F461" s="54"/>
    </row>
    <row r="462" ht="15.75">
      <c r="F462" s="53"/>
    </row>
    <row r="463" ht="15.75">
      <c r="F463" s="54"/>
    </row>
    <row r="464" ht="15.75">
      <c r="F464" s="54"/>
    </row>
    <row r="465" ht="15.75">
      <c r="F465" s="54"/>
    </row>
    <row r="466" ht="15.75">
      <c r="F466" s="54"/>
    </row>
  </sheetData>
  <sheetProtection/>
  <mergeCells count="156">
    <mergeCell ref="BT8:BT9"/>
    <mergeCell ref="BG7:BP7"/>
    <mergeCell ref="BG8:BG9"/>
    <mergeCell ref="AK7:AT7"/>
    <mergeCell ref="AK8:AK9"/>
    <mergeCell ref="BR8:BR9"/>
    <mergeCell ref="BX8:BY8"/>
    <mergeCell ref="BJ8:BL8"/>
    <mergeCell ref="BM8:BN8"/>
    <mergeCell ref="C60:C62"/>
    <mergeCell ref="BS8:BS9"/>
    <mergeCell ref="BH8:BH9"/>
    <mergeCell ref="BI8:BI9"/>
    <mergeCell ref="AL8:AL9"/>
    <mergeCell ref="AX8:AX9"/>
    <mergeCell ref="AY8:BA8"/>
    <mergeCell ref="BF7:BF9"/>
    <mergeCell ref="AJ7:AJ9"/>
    <mergeCell ref="AN8:AP8"/>
    <mergeCell ref="AQ8:AR8"/>
    <mergeCell ref="BB8:BC8"/>
    <mergeCell ref="AS8:AT8"/>
    <mergeCell ref="AU7:AU9"/>
    <mergeCell ref="AV7:BE7"/>
    <mergeCell ref="AM8:AM9"/>
    <mergeCell ref="BU8:BW8"/>
    <mergeCell ref="D183:D184"/>
    <mergeCell ref="D190:F190"/>
    <mergeCell ref="AV8:AV9"/>
    <mergeCell ref="AW8:AW9"/>
    <mergeCell ref="BZ8:CA8"/>
    <mergeCell ref="BD8:BE8"/>
    <mergeCell ref="BO8:BP8"/>
    <mergeCell ref="BQ7:BQ9"/>
    <mergeCell ref="BR7:CA7"/>
    <mergeCell ref="O8:O9"/>
    <mergeCell ref="D425:D430"/>
    <mergeCell ref="D369:D373"/>
    <mergeCell ref="E291:E310"/>
    <mergeCell ref="M8:M9"/>
    <mergeCell ref="D160:M160"/>
    <mergeCell ref="J8:J9"/>
    <mergeCell ref="K8:K9"/>
    <mergeCell ref="L8:L9"/>
    <mergeCell ref="D349:D353"/>
    <mergeCell ref="E349:E353"/>
    <mergeCell ref="D153:D154"/>
    <mergeCell ref="D75:D77"/>
    <mergeCell ref="D149:D150"/>
    <mergeCell ref="D46:D47"/>
    <mergeCell ref="D7:D9"/>
    <mergeCell ref="F7:J7"/>
    <mergeCell ref="A443:A447"/>
    <mergeCell ref="C425:C430"/>
    <mergeCell ref="E411:E415"/>
    <mergeCell ref="E441:E442"/>
    <mergeCell ref="E443:E447"/>
    <mergeCell ref="C376:C379"/>
    <mergeCell ref="A405:A410"/>
    <mergeCell ref="D405:D410"/>
    <mergeCell ref="A401:A404"/>
    <mergeCell ref="A389:A394"/>
    <mergeCell ref="A376:A383"/>
    <mergeCell ref="C369:C373"/>
    <mergeCell ref="C358:C362"/>
    <mergeCell ref="A312:A319"/>
    <mergeCell ref="D312:D319"/>
    <mergeCell ref="D411:D415"/>
    <mergeCell ref="C405:C410"/>
    <mergeCell ref="D389:D390"/>
    <mergeCell ref="C411:C415"/>
    <mergeCell ref="A349:A353"/>
    <mergeCell ref="E376:E383"/>
    <mergeCell ref="D291:D310"/>
    <mergeCell ref="C282:C287"/>
    <mergeCell ref="C312:C319"/>
    <mergeCell ref="C291:C310"/>
    <mergeCell ref="C340:C348"/>
    <mergeCell ref="C349:C353"/>
    <mergeCell ref="D340:D348"/>
    <mergeCell ref="A2:R2"/>
    <mergeCell ref="A3:R3"/>
    <mergeCell ref="C271:C280"/>
    <mergeCell ref="E271:E280"/>
    <mergeCell ref="E340:E348"/>
    <mergeCell ref="E369:E373"/>
    <mergeCell ref="A340:A348"/>
    <mergeCell ref="A291:A310"/>
    <mergeCell ref="A358:A365"/>
    <mergeCell ref="A282:A287"/>
    <mergeCell ref="A369:A373"/>
    <mergeCell ref="A399:A400"/>
    <mergeCell ref="D401:D404"/>
    <mergeCell ref="E389:E394"/>
    <mergeCell ref="D376:D379"/>
    <mergeCell ref="E358:E368"/>
    <mergeCell ref="E401:E404"/>
    <mergeCell ref="C389:C390"/>
    <mergeCell ref="C401:C404"/>
    <mergeCell ref="D358:D362"/>
    <mergeCell ref="A425:A431"/>
    <mergeCell ref="A416:A419"/>
    <mergeCell ref="C416:C419"/>
    <mergeCell ref="D416:D419"/>
    <mergeCell ref="C399:C400"/>
    <mergeCell ref="E416:E419"/>
    <mergeCell ref="E399:E400"/>
    <mergeCell ref="A411:A415"/>
    <mergeCell ref="E425:E431"/>
    <mergeCell ref="E405:E410"/>
    <mergeCell ref="D328:D329"/>
    <mergeCell ref="E257:E263"/>
    <mergeCell ref="D189:F189"/>
    <mergeCell ref="D230:D247"/>
    <mergeCell ref="D173:M173"/>
    <mergeCell ref="C257:C263"/>
    <mergeCell ref="E312:E319"/>
    <mergeCell ref="F8:F9"/>
    <mergeCell ref="D172:M172"/>
    <mergeCell ref="C46:C47"/>
    <mergeCell ref="D60:D62"/>
    <mergeCell ref="D257:D263"/>
    <mergeCell ref="C149:C150"/>
    <mergeCell ref="B197:S197"/>
    <mergeCell ref="B198:S198"/>
    <mergeCell ref="R8:T8"/>
    <mergeCell ref="D282:D287"/>
    <mergeCell ref="E282:E287"/>
    <mergeCell ref="D271:D280"/>
    <mergeCell ref="H8:H9"/>
    <mergeCell ref="I8:I9"/>
    <mergeCell ref="A257:A263"/>
    <mergeCell ref="A271:A280"/>
    <mergeCell ref="D114:F114"/>
    <mergeCell ref="B7:B9"/>
    <mergeCell ref="G8:G9"/>
    <mergeCell ref="W8:X8"/>
    <mergeCell ref="Z7:AI7"/>
    <mergeCell ref="AA8:AA9"/>
    <mergeCell ref="AB8:AB9"/>
    <mergeCell ref="AC8:AE8"/>
    <mergeCell ref="AF8:AG8"/>
    <mergeCell ref="AH8:AI8"/>
    <mergeCell ref="Y8:Y9"/>
    <mergeCell ref="Z8:Z9"/>
    <mergeCell ref="N7:Y7"/>
    <mergeCell ref="C133:C135"/>
    <mergeCell ref="D133:D135"/>
    <mergeCell ref="B133:B134"/>
    <mergeCell ref="U8:V8"/>
    <mergeCell ref="N8:N9"/>
    <mergeCell ref="P8:P9"/>
    <mergeCell ref="Q8:Q9"/>
    <mergeCell ref="C7:C9"/>
    <mergeCell ref="K7:M7"/>
    <mergeCell ref="A11:M11"/>
  </mergeCells>
  <printOptions/>
  <pageMargins left="0" right="0" top="0.5905511811023623" bottom="0.5905511811023623" header="0" footer="0"/>
  <pageSetup fitToHeight="0" fitToWidth="3" horizontalDpi="600" verticalDpi="600" orientation="landscape" paperSize="9" scale="48" r:id="rId1"/>
  <rowBreaks count="2" manualBreakCount="2">
    <brk id="142" min="1" max="78" man="1"/>
    <brk id="148" min="1" max="81" man="1"/>
  </rowBreaks>
  <colBreaks count="2" manualBreakCount="2">
    <brk id="20" min="1" max="200" man="1"/>
    <brk id="58" max="2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2018-05-11T05:43:44Z</cp:lastPrinted>
  <dcterms:created xsi:type="dcterms:W3CDTF">2007-01-10T12:14:31Z</dcterms:created>
  <dcterms:modified xsi:type="dcterms:W3CDTF">2018-05-11T05:54:41Z</dcterms:modified>
  <cp:category/>
  <cp:version/>
  <cp:contentType/>
  <cp:contentStatus/>
</cp:coreProperties>
</file>